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V4WP2" sheetId="3" r:id="rId1"/>
    <sheet name="QTO ITEMS" sheetId="5" r:id="rId2"/>
  </sheets>
  <definedNames>
    <definedName name="_xlnm.Print_Area" localSheetId="0">V4WP2!$A$1:$I$218</definedName>
    <definedName name="_xlnm.Print_Titles" localSheetId="0">V4WP2!$1:$1</definedName>
  </definedNames>
  <calcPr calcId="145621"/>
</workbook>
</file>

<file path=xl/calcChain.xml><?xml version="1.0" encoding="utf-8"?>
<calcChain xmlns="http://schemas.openxmlformats.org/spreadsheetml/2006/main">
  <c r="H110" i="3" l="1"/>
  <c r="I110" i="3" s="1"/>
  <c r="H4" i="3" l="1"/>
  <c r="I49" i="3"/>
  <c r="I52" i="3"/>
  <c r="H197" i="3" l="1"/>
  <c r="I197" i="3" s="1"/>
  <c r="H133" i="3"/>
  <c r="I133" i="3" s="1"/>
  <c r="H201" i="3"/>
  <c r="I201" i="3" s="1"/>
  <c r="H202" i="3"/>
  <c r="I202" i="3" s="1"/>
  <c r="H203" i="3"/>
  <c r="I203" i="3" s="1"/>
  <c r="H204" i="3"/>
  <c r="I204" i="3" s="1"/>
  <c r="H200" i="3"/>
  <c r="I200" i="3" s="1"/>
  <c r="H111" i="3" l="1"/>
  <c r="I111" i="3" s="1"/>
  <c r="H112" i="3"/>
  <c r="I112" i="3" s="1"/>
  <c r="H113" i="3"/>
  <c r="I113" i="3" s="1"/>
  <c r="H114" i="3"/>
  <c r="I114" i="3" s="1"/>
  <c r="H115" i="3"/>
  <c r="I115" i="3" s="1"/>
  <c r="H116" i="3"/>
  <c r="I116" i="3" s="1"/>
  <c r="H118" i="3"/>
  <c r="I118" i="3" s="1"/>
  <c r="H126" i="3"/>
  <c r="I126" i="3" s="1"/>
  <c r="H127" i="3"/>
  <c r="I127" i="3" s="1"/>
  <c r="H130" i="3"/>
  <c r="I130" i="3" s="1"/>
  <c r="H131" i="3"/>
  <c r="I131" i="3" s="1"/>
  <c r="H134" i="3"/>
  <c r="I134" i="3" s="1"/>
  <c r="H135" i="3"/>
  <c r="I135" i="3" s="1"/>
  <c r="H136" i="3"/>
  <c r="I136" i="3" s="1"/>
  <c r="H137" i="3"/>
  <c r="I137" i="3" s="1"/>
  <c r="H138" i="3"/>
  <c r="I138" i="3" s="1"/>
  <c r="H175" i="3"/>
  <c r="I175" i="3" s="1"/>
  <c r="H176" i="3"/>
  <c r="I176" i="3" s="1"/>
  <c r="H181" i="3"/>
  <c r="I181" i="3" s="1"/>
  <c r="H184" i="3"/>
  <c r="I184" i="3" s="1"/>
  <c r="H185" i="3"/>
  <c r="I185" i="3" s="1"/>
  <c r="H186" i="3"/>
  <c r="I186" i="3" s="1"/>
  <c r="H187" i="3"/>
  <c r="I187" i="3" s="1"/>
  <c r="H194" i="3"/>
  <c r="I194" i="3" s="1"/>
  <c r="H195" i="3"/>
  <c r="I195" i="3" s="1"/>
  <c r="H196" i="3"/>
  <c r="I196" i="3" s="1"/>
  <c r="H208" i="3"/>
  <c r="H209" i="3"/>
  <c r="H210" i="3"/>
  <c r="H211" i="3"/>
</calcChain>
</file>

<file path=xl/sharedStrings.xml><?xml version="1.0" encoding="utf-8"?>
<sst xmlns="http://schemas.openxmlformats.org/spreadsheetml/2006/main" count="321" uniqueCount="149">
  <si>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</si>
  <si>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</si>
  <si>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</si>
  <si>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</si>
  <si>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</si>
  <si>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</si>
  <si>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</si>
  <si>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</si>
  <si>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</si>
  <si>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</si>
  <si>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</si>
  <si>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</si>
  <si>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</si>
  <si>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</si>
  <si>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x</t>
  </si>
  <si>
    <t>UNIT</t>
  </si>
  <si>
    <t>UNIT COST</t>
  </si>
  <si>
    <t>TOTAL COST</t>
  </si>
  <si>
    <t>Grand Total</t>
  </si>
  <si>
    <t>02510-0006</t>
  </si>
  <si>
    <t>02510-0009</t>
  </si>
  <si>
    <t>02510-0014</t>
  </si>
  <si>
    <t>02510-0015</t>
  </si>
  <si>
    <t>02510-0016</t>
  </si>
  <si>
    <t>02510-0019</t>
  </si>
  <si>
    <t>02510-0020</t>
  </si>
  <si>
    <t>02665-0006</t>
  </si>
  <si>
    <t>02665-0011</t>
  </si>
  <si>
    <t>02665-0015</t>
  </si>
  <si>
    <t>02721-0001</t>
  </si>
  <si>
    <t>02721-0003</t>
  </si>
  <si>
    <t>02722-0001</t>
  </si>
  <si>
    <t>02722-0005</t>
  </si>
  <si>
    <t>02813-0004</t>
  </si>
  <si>
    <t>02815-0003</t>
  </si>
  <si>
    <t>02815-0017</t>
  </si>
  <si>
    <t>02816-0001</t>
  </si>
  <si>
    <t>02817-0003</t>
  </si>
  <si>
    <t>02817-0004</t>
  </si>
  <si>
    <t>02817-0005</t>
  </si>
  <si>
    <t>02510-0003</t>
  </si>
  <si>
    <t>02510-0018</t>
  </si>
  <si>
    <t>02665-0002</t>
  </si>
  <si>
    <t>02665-0009</t>
  </si>
  <si>
    <t>02665-0010</t>
  </si>
  <si>
    <t>02665-0016</t>
  </si>
  <si>
    <t>02665-0020</t>
  </si>
  <si>
    <t>02721-0004</t>
  </si>
  <si>
    <t>02722-0006</t>
  </si>
  <si>
    <t>02722-0010</t>
  </si>
  <si>
    <t>02722-0011</t>
  </si>
  <si>
    <t>02722-0014</t>
  </si>
  <si>
    <t>02813-0005</t>
  </si>
  <si>
    <t>02813-0006</t>
  </si>
  <si>
    <t>02813-0007</t>
  </si>
  <si>
    <t>02815-0015</t>
  </si>
  <si>
    <t>02815-0016</t>
  </si>
  <si>
    <t>02817-0001</t>
  </si>
  <si>
    <t>02814-0002</t>
  </si>
  <si>
    <t>02814-0003</t>
  </si>
  <si>
    <t>Mass Grade Fill</t>
  </si>
  <si>
    <t>CY</t>
  </si>
  <si>
    <t>This amount will be subtracted from contract if not poured in cold weather.</t>
  </si>
  <si>
    <t>*This item is the additional cost above the base price to pour and cure concrete during cold weather.</t>
  </si>
  <si>
    <t>02722-0015</t>
  </si>
  <si>
    <t>02813-0010</t>
  </si>
  <si>
    <t>02510-0021</t>
  </si>
  <si>
    <t>02510-0022</t>
  </si>
  <si>
    <t>02510-0023</t>
  </si>
  <si>
    <t>02510-0024</t>
  </si>
  <si>
    <t>02510-0025</t>
  </si>
  <si>
    <t>Joint trench crossings for dry utilities</t>
  </si>
  <si>
    <t>02813-0012</t>
  </si>
  <si>
    <t>02813-0013</t>
  </si>
  <si>
    <t>02813-0014</t>
  </si>
  <si>
    <t>02667-0007</t>
  </si>
  <si>
    <t>02510-0028</t>
  </si>
  <si>
    <t>02813-0015</t>
  </si>
  <si>
    <t>02722-0017</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</si>
  <si>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</si>
  <si>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02510-0031</t>
  </si>
  <si>
    <t>PAY_ITEM_ID</t>
  </si>
  <si>
    <t>DESCRIPTION</t>
  </si>
  <si>
    <t>Subgrade Prep for Roadways PUE to PUE (5' Behind ROW Ea. Side)</t>
  </si>
  <si>
    <t>SQFT</t>
  </si>
  <si>
    <t>5' wide Sidewalk (5" thick) with Base Course</t>
  </si>
  <si>
    <t>LNFT</t>
  </si>
  <si>
    <t xml:space="preserve">Cold Weather Add-on* 5' Sidewalk </t>
  </si>
  <si>
    <t>9" Granular Base Course, Lip to Lip</t>
  </si>
  <si>
    <t>3" Asphalt (Pavement Section)</t>
  </si>
  <si>
    <t>2.5-foot Curb and Gutter with Base Course</t>
  </si>
  <si>
    <t>7' Wide Sidewalk (5" thick) with Base Course</t>
  </si>
  <si>
    <t>Subgrade Prep for Alleys ROW to ROW</t>
  </si>
  <si>
    <t>Lane 6" Granular Base Course ROW to ROW</t>
  </si>
  <si>
    <t>Lane 6" 4000 psi Concrete w/ Sawcut</t>
  </si>
  <si>
    <t>Alley Drive Approach with Base Course</t>
  </si>
  <si>
    <t>EACH</t>
  </si>
  <si>
    <t>Sidewalk Handicap Ramps W/ Base Course</t>
  </si>
  <si>
    <t>Cold Weather Add-on* 2.5 ft Curb &amp; Gutter</t>
  </si>
  <si>
    <t xml:space="preserve">Cold Weather Add-on* 7' Sidewalk </t>
  </si>
  <si>
    <t>Cold Weather Add-on* Alley Drive Approach</t>
  </si>
  <si>
    <t>8" C-900 Pipe</t>
  </si>
  <si>
    <t>8" Gate Valves with valve box/cover</t>
  </si>
  <si>
    <t>Fire Hydrant Assembly (Includes Valve &amp; Piping)</t>
  </si>
  <si>
    <t>Fire Hydrant Concrete Pad</t>
  </si>
  <si>
    <t>8" x 6" Fire Hydrant Tee</t>
  </si>
  <si>
    <t>3/4" Service Connections with 3/4" meters</t>
  </si>
  <si>
    <t>8" Tie-ins to existing system</t>
  </si>
  <si>
    <t>02665-0032</t>
  </si>
  <si>
    <t>8" 90 Bend</t>
  </si>
  <si>
    <t>2" Irrigation Conduit</t>
  </si>
  <si>
    <t>18" RCP CLIII Pipe</t>
  </si>
  <si>
    <t>Catch Basin</t>
  </si>
  <si>
    <t>Combo Box</t>
  </si>
  <si>
    <t xml:space="preserve">8" PVC Sewer Line </t>
  </si>
  <si>
    <t>4' Manhole</t>
  </si>
  <si>
    <t>5' Manhole</t>
  </si>
  <si>
    <t>4" Service Laterals (Housing Only)</t>
  </si>
  <si>
    <t>4" Service Lateral Trench Import (25% of Trench in Roadway)</t>
  </si>
  <si>
    <t>Stub and Plug</t>
  </si>
  <si>
    <t>Tie to existing</t>
  </si>
  <si>
    <t>Sewer Import Fill (75% on a 5' wide trench)</t>
  </si>
  <si>
    <t>CAT 4 Lights w/Poles</t>
  </si>
  <si>
    <t>2 Gauge Wire (1)</t>
  </si>
  <si>
    <t>4 Gauge Wire (1)</t>
  </si>
  <si>
    <t>6 Gauge Wire (1)</t>
  </si>
  <si>
    <t>2" Conduit - Along Street (1)</t>
  </si>
  <si>
    <t xml:space="preserve">    4" Conduit </t>
  </si>
  <si>
    <t xml:space="preserve">    6" Conduit</t>
  </si>
  <si>
    <t xml:space="preserve">     8" conduit</t>
  </si>
  <si>
    <t>R1-1 Stop Sign</t>
  </si>
  <si>
    <t>Side Walk Ends</t>
  </si>
  <si>
    <t>Street Name Signs</t>
  </si>
  <si>
    <t>R11-2 Road closed</t>
  </si>
  <si>
    <t xml:space="preserve">   Stop Bar Markings (Thermoplastic Tape)</t>
  </si>
  <si>
    <t>Stabilized Construction Entrance Maintenance</t>
  </si>
  <si>
    <t>LPSM</t>
  </si>
  <si>
    <t>Temporary diversion ditch</t>
  </si>
  <si>
    <t>10000 CF Sedimentation basin</t>
  </si>
  <si>
    <t>Filter Sock Inlet Protection</t>
  </si>
  <si>
    <t>1" Service Connection with 3/4" Meter &amp; Address Tags where Required</t>
  </si>
  <si>
    <t>1" Irrigation Meter (P.O.C) &amp; Lateral</t>
  </si>
  <si>
    <t>Mobilization/Demobilization</t>
  </si>
  <si>
    <t>HSE Compliance</t>
  </si>
  <si>
    <t>02665-0039</t>
  </si>
  <si>
    <t>02665-0040</t>
  </si>
  <si>
    <t xml:space="preserve">     Trenching For Dry Utility Crossings</t>
  </si>
  <si>
    <t>Sawcut Existing Cub &amp; Gutter</t>
  </si>
  <si>
    <t>Roadway Over Excavation and Import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</si>
</sst>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20"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sz val="8"/>
      <color indexed="56"/>
      <name val="Arial"/>
      <family val="2"/>
    </font>
    <font>
      <b/>
      <i/>
      <sz val="14"/>
      <name val="Arial"/>
      <family val="2"/>
    </font>
    <font>
      <sz val="9"/>
      <name val="Arial"/>
      <family val="2"/>
    </font>
    <font>
      <sz val="10"/>
      <name val="Arial Unicode MS"/>
      <family val="2"/>
    </font>
  </fonts>
  <fills count="6">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tint="-0.14999847407452621"/>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97">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166" fontId="18" fillId="0" borderId="0" xfId="0" applyNumberFormat="1" applyFont="1" applyFill="1" applyBorder="1" applyAlignment="1">
      <alignment horizontal="right"/>
    </xf>
    <xf numFmtId="166" fontId="18" fillId="0" borderId="0" xfId="0" applyNumberFormat="1" applyFont="1" applyFill="1" applyBorder="1" applyAlignment="1">
      <alignment horizontal="right" vertical="top"/>
    </xf>
    <xf numFmtId="166" fontId="4" fillId="0" borderId="0" xfId="0" applyNumberFormat="1" applyFont="1" applyFill="1" applyBorder="1" applyAlignment="1">
      <alignment horizontal="right"/>
    </xf>
    <xf numFmtId="0" fontId="17"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6"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5" fillId="0" borderId="4" xfId="0" applyFont="1" applyBorder="1" applyAlignment="1">
      <alignment vertical="center"/>
    </xf>
    <xf numFmtId="0" fontId="5" fillId="0" borderId="4" xfId="0" applyFont="1" applyFill="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0" fontId="9"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6"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19"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6" fillId="0" borderId="9" xfId="0" applyFont="1" applyBorder="1"/>
    <xf numFmtId="0" fontId="0" fillId="0" borderId="5" xfId="0" applyBorder="1" applyAlignment="1">
      <alignment vertical="center"/>
    </xf>
    <xf numFmtId="0" fontId="4" fillId="0" borderId="7" xfId="0" applyFont="1" applyFill="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0" fontId="0" fillId="0" borderId="5" xfId="0" applyBorder="1" applyAlignment="1">
      <alignment vertical="center"/>
    </xf>
    <xf numFmtId="1" fontId="0" fillId="0" borderId="0" xfId="0" applyNumberFormat="1" applyAlignment="1">
      <alignment horizontal="center"/>
    </xf>
    <xf numFmtId="0" fontId="5" fillId="0" borderId="4" xfId="0" applyFont="1" applyBorder="1"/>
    <xf numFmtId="0" fontId="0" fillId="0" borderId="4" xfId="0" applyBorder="1"/>
    <xf numFmtId="0" fontId="0" fillId="0" borderId="4" xfId="0" applyFill="1" applyBorder="1"/>
    <xf numFmtId="0" fontId="6" fillId="0" borderId="4" xfId="0" applyFont="1" applyBorder="1"/>
    <xf numFmtId="37" fontId="4" fillId="0" borderId="4" xfId="2" applyNumberFormat="1" applyFont="1" applyFill="1" applyBorder="1" applyAlignment="1">
      <alignment vertical="center"/>
    </xf>
    <xf numFmtId="0" fontId="9" fillId="5" borderId="6" xfId="0" applyFont="1" applyFill="1" applyBorder="1" applyAlignment="1">
      <alignment horizontal="center" vertical="center"/>
    </xf>
    <xf numFmtId="1" fontId="0" fillId="0" borderId="3" xfId="0" applyNumberFormat="1" applyBorder="1" applyAlignment="1">
      <alignment horizontal="center"/>
    </xf>
    <xf numFmtId="1" fontId="2" fillId="2" borderId="2" xfId="0" applyNumberFormat="1" applyFont="1" applyFill="1" applyBorder="1" applyAlignment="1">
      <alignment vertical="center"/>
    </xf>
    <xf numFmtId="1" fontId="5" fillId="0" borderId="3" xfId="0" applyNumberFormat="1" applyFont="1" applyBorder="1" applyAlignment="1">
      <alignment horizontal="center" vertical="center"/>
    </xf>
    <xf numFmtId="1" fontId="5" fillId="0" borderId="3" xfId="0" applyNumberFormat="1" applyFont="1" applyBorder="1" applyAlignment="1">
      <alignment horizontal="center"/>
    </xf>
    <xf numFmtId="1" fontId="0" fillId="0" borderId="3" xfId="0" applyNumberFormat="1" applyBorder="1" applyAlignment="1">
      <alignment horizontal="center" vertical="center"/>
    </xf>
    <xf numFmtId="1" fontId="0" fillId="0" borderId="3" xfId="0" applyNumberFormat="1" applyFill="1" applyBorder="1" applyAlignment="1">
      <alignment horizontal="center" vertical="center"/>
    </xf>
    <xf numFmtId="1" fontId="6" fillId="0" borderId="3" xfId="0" applyNumberFormat="1" applyFont="1" applyBorder="1" applyAlignment="1">
      <alignment horizontal="center" vertical="center"/>
    </xf>
    <xf numFmtId="1" fontId="6" fillId="0" borderId="3" xfId="0" applyNumberFormat="1" applyFont="1" applyBorder="1" applyAlignment="1">
      <alignment horizontal="center"/>
    </xf>
    <xf numFmtId="1" fontId="4" fillId="0" borderId="3" xfId="0" applyNumberFormat="1" applyFont="1" applyBorder="1" applyAlignment="1">
      <alignment horizontal="center"/>
    </xf>
    <xf numFmtId="1" fontId="4" fillId="0" borderId="3" xfId="2" applyNumberFormat="1" applyFont="1" applyFill="1" applyBorder="1" applyAlignment="1">
      <alignment horizontal="center" vertical="center"/>
    </xf>
    <xf numFmtId="1" fontId="0" fillId="0" borderId="0" xfId="0" applyNumberFormat="1" applyFill="1" applyBorder="1" applyAlignment="1">
      <alignment horizontal="center" vertical="center"/>
    </xf>
    <xf numFmtId="1" fontId="0" fillId="0" borderId="0" xfId="0" applyNumberFormat="1" applyBorder="1" applyAlignment="1">
      <alignment horizontal="center"/>
    </xf>
    <xf numFmtId="1" fontId="0" fillId="0" borderId="0" xfId="0" applyNumberFormat="1" applyFill="1" applyBorder="1" applyAlignment="1">
      <alignment horizontal="center"/>
    </xf>
    <xf numFmtId="1" fontId="8" fillId="0" borderId="0" xfId="1" applyNumberFormat="1" applyFont="1" applyAlignment="1">
      <alignment horizontal="center" vertical="center"/>
    </xf>
    <xf numFmtId="1" fontId="8" fillId="0" borderId="0" xfId="1" applyNumberFormat="1" applyFont="1" applyBorder="1" applyAlignment="1">
      <alignment horizontal="center" vertical="center"/>
    </xf>
    <xf numFmtId="1" fontId="0" fillId="0" borderId="0" xfId="0" applyNumberFormat="1" applyBorder="1" applyAlignment="1">
      <alignment horizontal="center" vertical="center"/>
    </xf>
    <xf numFmtId="1" fontId="4" fillId="0" borderId="0" xfId="0" applyNumberFormat="1" applyFont="1" applyAlignment="1">
      <alignment horizontal="center" vertical="center"/>
    </xf>
    <xf numFmtId="1" fontId="4" fillId="0" borderId="0" xfId="1" applyNumberFormat="1" applyFont="1" applyAlignment="1">
      <alignment horizont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9" fillId="0" borderId="0" xfId="0" applyFont="1" applyFill="1" applyBorder="1" applyAlignment="1">
      <alignment horizontal="right" vertical="center"/>
    </xf>
    <xf numFmtId="0" fontId="10" fillId="0" borderId="0" xfId="0" applyFont="1" applyFill="1" applyBorder="1" applyAlignment="1">
      <alignment vertical="center"/>
    </xf>
    <xf numFmtId="0" fontId="0" fillId="0" borderId="0" xfId="0" applyFill="1" applyBorder="1" applyAlignment="1">
      <alignment vertical="center"/>
    </xf>
    <xf numFmtId="0" fontId="1" fillId="0" borderId="0" xfId="0" applyFont="1" applyAlignment="1">
      <alignment horizontal="left" vertical="center" wrapText="1"/>
    </xf>
    <xf numFmtId="0" fontId="0" fillId="0" borderId="0" xfId="0" applyAlignment="1">
      <alignment vertical="center"/>
    </xf>
    <xf numFmtId="0" fontId="13" fillId="0" borderId="0" xfId="0" applyFont="1" applyBorder="1" applyAlignment="1">
      <alignment vertical="center"/>
    </xf>
    <xf numFmtId="1" fontId="1" fillId="0" borderId="3" xfId="0" applyNumberFormat="1" applyFont="1" applyBorder="1" applyAlignment="1">
      <alignment horizontal="center" vertical="center"/>
    </xf>
    <xf numFmtId="0" fontId="1" fillId="0" borderId="4" xfId="0" applyFont="1" applyBorder="1"/>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2"/>
  <sheetViews>
    <sheetView tabSelected="1" zoomScaleNormal="100" zoomScaleSheetLayoutView="115" workbookViewId="0">
      <selection activeCell="C109" sqref="C109"/>
    </sheetView>
  </sheetViews>
  <sheetFormatPr defaultRowHeight="12.75" x14ac:dyDescent="0.2"/>
  <cols>
    <col min="1" max="1" width="3.28515625" style="81" customWidth="1"/>
    <col min="2" max="2" width="1.42578125" style="81" customWidth="1"/>
    <col min="3" max="3" width="86" bestFit="1" customWidth="1"/>
    <col min="4" max="4" width="10.28515625" style="80" customWidth="1"/>
    <col min="5" max="5" width="9.42578125" style="159" customWidth="1"/>
    <col min="6" max="6" width="11.140625" style="20" bestFit="1" customWidth="1"/>
    <col min="7" max="7" width="13" style="81" customWidth="1"/>
    <col min="8" max="8" width="21.7109375" style="81" hidden="1" customWidth="1"/>
    <col min="9" max="9" width="3.42578125" style="114" hidden="1" customWidth="1"/>
    <col min="10" max="10" width="18.140625" style="114" customWidth="1"/>
    <col min="11" max="11" width="9.140625" customWidth="1"/>
    <col min="12" max="15" width="9.42578125" style="20" customWidth="1"/>
    <col min="16" max="17" width="9.42578125" customWidth="1"/>
    <col min="18" max="18" width="4.42578125" customWidth="1"/>
    <col min="19" max="19" width="2.85546875" customWidth="1"/>
    <col min="20" max="23" width="9.42578125" customWidth="1"/>
    <col min="24" max="29" width="9.140625" customWidth="1"/>
  </cols>
  <sheetData>
    <row r="1" spans="1:23" s="1" customFormat="1" ht="13.5" thickBot="1" x14ac:dyDescent="0.25">
      <c r="A1" s="4"/>
      <c r="B1" s="6"/>
      <c r="C1" s="6" t="s">
        <v>0</v>
      </c>
      <c r="D1" s="167" t="s">
        <v>1</v>
      </c>
      <c r="E1" s="167" t="s">
        <v>15</v>
      </c>
      <c r="F1" s="5" t="s">
        <v>16</v>
      </c>
      <c r="G1" s="5" t="s">
        <v>17</v>
      </c>
      <c r="H1" s="99"/>
      <c r="I1" s="111"/>
      <c r="J1" s="127"/>
      <c r="K1"/>
      <c r="L1" s="20"/>
      <c r="M1" s="20"/>
      <c r="N1" s="20"/>
      <c r="O1" s="18"/>
    </row>
    <row r="2" spans="1:23" x14ac:dyDescent="0.2">
      <c r="A2" s="184" t="s">
        <v>5</v>
      </c>
      <c r="B2" s="185"/>
      <c r="C2" s="186"/>
      <c r="F2" s="73"/>
      <c r="G2" s="54"/>
      <c r="H2" s="8">
        <v>10629.791800000001</v>
      </c>
      <c r="I2" s="112">
        <v>209012</v>
      </c>
      <c r="J2" s="128"/>
    </row>
    <row r="3" spans="1:23" x14ac:dyDescent="0.2">
      <c r="A3" s="141"/>
      <c r="B3" s="142"/>
      <c r="C3" s="160"/>
      <c r="D3" s="168"/>
      <c r="E3" s="169"/>
      <c r="F3" s="73"/>
      <c r="G3" s="54"/>
      <c r="H3" s="12">
        <v>40579.65</v>
      </c>
      <c r="I3" s="112"/>
      <c r="J3" s="128"/>
      <c r="K3" s="53"/>
      <c r="L3" s="52"/>
      <c r="M3" s="52"/>
      <c r="N3" s="52"/>
      <c r="O3" s="52"/>
      <c r="P3" s="52"/>
      <c r="Q3" s="52"/>
      <c r="R3" s="52"/>
      <c r="S3" s="52"/>
      <c r="T3" s="52"/>
      <c r="U3" s="52"/>
      <c r="V3" s="52"/>
      <c r="W3" s="52"/>
    </row>
    <row r="4" spans="1:23" x14ac:dyDescent="0.2">
      <c r="A4" s="60"/>
      <c r="B4" s="143"/>
      <c r="C4" s="161" t="s">
        <v>60</v>
      </c>
      <c r="D4" s="170">
        <v>8000</v>
      </c>
      <c r="E4" s="170" t="s">
        <v>61</v>
      </c>
      <c r="F4" s="73"/>
      <c r="G4" s="54"/>
      <c r="H4" s="8">
        <f>SUM(H2:H3)</f>
        <v>51209.441800000001</v>
      </c>
      <c r="I4" s="112"/>
      <c r="J4" s="128"/>
      <c r="K4" s="53"/>
      <c r="L4" s="52"/>
      <c r="M4" s="52"/>
      <c r="N4" s="52"/>
      <c r="O4" s="52"/>
      <c r="P4" s="52"/>
      <c r="Q4" s="52"/>
      <c r="R4" s="52"/>
      <c r="S4" s="52"/>
      <c r="T4" s="52"/>
      <c r="U4" s="52"/>
      <c r="V4" s="52"/>
      <c r="W4" s="52"/>
    </row>
    <row r="5" spans="1:23" x14ac:dyDescent="0.2">
      <c r="A5" s="60"/>
      <c r="B5" s="143"/>
      <c r="C5" s="161" t="s">
        <v>13</v>
      </c>
      <c r="D5" s="170">
        <v>8000</v>
      </c>
      <c r="E5" s="170" t="s">
        <v>61</v>
      </c>
      <c r="F5" s="73"/>
      <c r="G5" s="54"/>
      <c r="H5" s="12"/>
      <c r="I5" s="138"/>
      <c r="J5" s="129"/>
    </row>
    <row r="6" spans="1:23" x14ac:dyDescent="0.2">
      <c r="A6" s="60"/>
      <c r="B6" s="158"/>
      <c r="C6" s="196" t="s">
        <v>148</v>
      </c>
      <c r="D6" s="170">
        <v>3000</v>
      </c>
      <c r="E6" s="195" t="s">
        <v>61</v>
      </c>
      <c r="F6" s="73"/>
      <c r="G6" s="54"/>
      <c r="H6" s="12"/>
      <c r="I6" s="138"/>
      <c r="J6" s="129"/>
    </row>
    <row r="7" spans="1:23" x14ac:dyDescent="0.2">
      <c r="A7" s="60"/>
      <c r="B7" s="143"/>
      <c r="C7" s="161" t="s">
        <v>83</v>
      </c>
      <c r="D7" s="170">
        <v>52004.27</v>
      </c>
      <c r="E7" s="170" t="s">
        <v>84</v>
      </c>
      <c r="F7" s="73"/>
      <c r="G7" s="54"/>
      <c r="H7" s="8"/>
      <c r="I7" s="113"/>
      <c r="J7" s="129"/>
    </row>
    <row r="8" spans="1:23" hidden="1" x14ac:dyDescent="0.2">
      <c r="A8" s="60"/>
      <c r="B8" s="143"/>
      <c r="C8" s="161" t="e">
        <v>#N/A</v>
      </c>
      <c r="D8" s="170" t="e">
        <v>#N/A</v>
      </c>
      <c r="E8" s="170" t="e">
        <v>#N/A</v>
      </c>
      <c r="F8" s="73"/>
      <c r="G8" s="54"/>
      <c r="H8" s="8"/>
      <c r="I8" s="113"/>
    </row>
    <row r="9" spans="1:23" hidden="1" x14ac:dyDescent="0.2">
      <c r="A9" s="60"/>
      <c r="B9" s="143"/>
      <c r="C9" s="161" t="e">
        <v>#N/A</v>
      </c>
      <c r="D9" s="170" t="e">
        <v>#N/A</v>
      </c>
      <c r="E9" s="170" t="e">
        <v>#N/A</v>
      </c>
      <c r="F9" s="73"/>
      <c r="G9" s="54"/>
      <c r="H9" s="8"/>
      <c r="I9" s="113"/>
    </row>
    <row r="10" spans="1:23" x14ac:dyDescent="0.2">
      <c r="A10" s="60"/>
      <c r="B10" s="143"/>
      <c r="C10" s="161" t="s">
        <v>88</v>
      </c>
      <c r="D10" s="170">
        <v>20356.87</v>
      </c>
      <c r="E10" s="170" t="s">
        <v>84</v>
      </c>
      <c r="F10" s="73"/>
      <c r="G10" s="54"/>
      <c r="H10" s="8"/>
      <c r="I10" s="113"/>
      <c r="L10"/>
      <c r="M10"/>
      <c r="N10"/>
    </row>
    <row r="11" spans="1:23" hidden="1" x14ac:dyDescent="0.2">
      <c r="A11" s="60"/>
      <c r="B11" s="143"/>
      <c r="C11" s="161" t="e">
        <v>#N/A</v>
      </c>
      <c r="D11" s="170" t="e">
        <v>#N/A</v>
      </c>
      <c r="E11" s="166" t="e">
        <v>#N/A</v>
      </c>
      <c r="F11" s="73"/>
      <c r="G11" s="54"/>
      <c r="H11" s="8"/>
      <c r="I11" s="113"/>
      <c r="L11"/>
      <c r="M11"/>
      <c r="N11"/>
    </row>
    <row r="12" spans="1:23" hidden="1" x14ac:dyDescent="0.2">
      <c r="A12" s="60"/>
      <c r="B12" s="143"/>
      <c r="C12" s="161" t="e">
        <v>#N/A</v>
      </c>
      <c r="D12" s="170" t="e">
        <v>#N/A</v>
      </c>
      <c r="E12" s="166" t="e">
        <v>#N/A</v>
      </c>
      <c r="F12" s="73"/>
      <c r="G12" s="54"/>
      <c r="H12" s="8"/>
      <c r="I12" s="113"/>
      <c r="L12"/>
      <c r="M12"/>
      <c r="N12"/>
    </row>
    <row r="13" spans="1:23" x14ac:dyDescent="0.2">
      <c r="A13" s="60"/>
      <c r="B13" s="143"/>
      <c r="C13" s="161" t="s">
        <v>89</v>
      </c>
      <c r="D13" s="170">
        <v>20356.87</v>
      </c>
      <c r="E13" s="166" t="s">
        <v>84</v>
      </c>
      <c r="F13" s="73"/>
      <c r="G13" s="54"/>
      <c r="H13" s="8"/>
      <c r="I13" s="113"/>
      <c r="L13"/>
      <c r="M13"/>
      <c r="N13"/>
    </row>
    <row r="14" spans="1:23" ht="12.75" hidden="1" customHeight="1" x14ac:dyDescent="0.2">
      <c r="A14" s="60"/>
      <c r="B14" s="143"/>
      <c r="C14" s="161" t="e">
        <v>#N/A</v>
      </c>
      <c r="D14" s="170" t="e">
        <v>#N/A</v>
      </c>
      <c r="E14" s="166" t="e">
        <v>#N/A</v>
      </c>
      <c r="F14" s="73"/>
      <c r="G14" s="54"/>
      <c r="H14" s="8"/>
      <c r="I14" s="113"/>
      <c r="L14" s="140"/>
      <c r="M14"/>
      <c r="N14"/>
    </row>
    <row r="15" spans="1:23" hidden="1" x14ac:dyDescent="0.2">
      <c r="A15" s="60"/>
      <c r="B15" s="143"/>
      <c r="C15" s="161" t="e">
        <v>#N/A</v>
      </c>
      <c r="D15" s="170" t="e">
        <v>#N/A</v>
      </c>
      <c r="E15" s="166" t="e">
        <v>#N/A</v>
      </c>
      <c r="F15" s="73"/>
      <c r="G15" s="54"/>
      <c r="H15" s="8"/>
      <c r="I15" s="113"/>
      <c r="L15"/>
      <c r="M15"/>
      <c r="N15"/>
    </row>
    <row r="16" spans="1:23" hidden="1" x14ac:dyDescent="0.2">
      <c r="A16" s="60"/>
      <c r="B16" s="148"/>
      <c r="C16" s="161" t="e">
        <v>#N/A</v>
      </c>
      <c r="D16" s="170" t="e">
        <v>#N/A</v>
      </c>
      <c r="E16" s="166" t="e">
        <v>#N/A</v>
      </c>
      <c r="F16" s="73"/>
      <c r="G16" s="54"/>
      <c r="H16" s="8"/>
      <c r="I16" s="113"/>
      <c r="L16"/>
      <c r="M16"/>
      <c r="N16"/>
    </row>
    <row r="17" spans="1:16" hidden="1" x14ac:dyDescent="0.2">
      <c r="A17" s="60"/>
      <c r="B17" s="143"/>
      <c r="C17" s="161" t="e">
        <v>#N/A</v>
      </c>
      <c r="D17" s="170" t="e">
        <v>#N/A</v>
      </c>
      <c r="E17" s="166" t="e">
        <v>#N/A</v>
      </c>
      <c r="F17" s="73"/>
      <c r="G17" s="54"/>
      <c r="H17" s="8"/>
      <c r="I17" s="113"/>
      <c r="L17"/>
      <c r="M17"/>
      <c r="N17"/>
    </row>
    <row r="18" spans="1:16" x14ac:dyDescent="0.2">
      <c r="A18" s="60"/>
      <c r="B18" s="143"/>
      <c r="C18" s="161" t="s">
        <v>90</v>
      </c>
      <c r="D18" s="170">
        <v>1618.492</v>
      </c>
      <c r="E18" s="166" t="s">
        <v>86</v>
      </c>
      <c r="F18" s="73"/>
      <c r="G18" s="54"/>
      <c r="H18" s="8"/>
      <c r="I18" s="113"/>
      <c r="L18"/>
      <c r="M18"/>
      <c r="N18"/>
    </row>
    <row r="19" spans="1:16" x14ac:dyDescent="0.2">
      <c r="A19" s="60"/>
      <c r="B19" s="143"/>
      <c r="C19" s="161" t="s">
        <v>85</v>
      </c>
      <c r="D19" s="170">
        <v>2573.962</v>
      </c>
      <c r="E19" s="166" t="s">
        <v>86</v>
      </c>
      <c r="F19" s="73"/>
      <c r="G19" s="54"/>
      <c r="H19" s="8"/>
      <c r="I19" s="113"/>
      <c r="L19"/>
      <c r="M19"/>
      <c r="N19"/>
    </row>
    <row r="20" spans="1:16" x14ac:dyDescent="0.2">
      <c r="A20" s="60"/>
      <c r="B20" s="143"/>
      <c r="C20" s="162" t="s">
        <v>91</v>
      </c>
      <c r="D20" s="171">
        <v>522.25400000000002</v>
      </c>
      <c r="E20" s="166" t="s">
        <v>86</v>
      </c>
      <c r="F20" s="73"/>
      <c r="G20" s="54"/>
      <c r="H20" s="8"/>
      <c r="I20" s="113"/>
      <c r="J20" s="130"/>
      <c r="K20" s="95"/>
      <c r="L20"/>
      <c r="M20"/>
      <c r="N20"/>
    </row>
    <row r="21" spans="1:16" hidden="1" x14ac:dyDescent="0.2">
      <c r="A21" s="60"/>
      <c r="B21" s="143"/>
      <c r="C21" s="162" t="e">
        <v>#N/A</v>
      </c>
      <c r="D21" s="171" t="e">
        <v>#N/A</v>
      </c>
      <c r="E21" s="166" t="e">
        <v>#N/A</v>
      </c>
      <c r="F21" s="73"/>
      <c r="G21" s="54"/>
      <c r="H21" s="8"/>
      <c r="I21" s="113"/>
      <c r="J21" s="130"/>
      <c r="K21" s="95"/>
      <c r="L21"/>
      <c r="M21"/>
      <c r="N21"/>
      <c r="P21" s="20"/>
    </row>
    <row r="22" spans="1:16" x14ac:dyDescent="0.2">
      <c r="A22" s="60"/>
      <c r="B22" s="143"/>
      <c r="C22" s="162" t="s">
        <v>92</v>
      </c>
      <c r="D22" s="171">
        <v>22477.85</v>
      </c>
      <c r="E22" s="166" t="s">
        <v>84</v>
      </c>
      <c r="F22" s="73"/>
      <c r="G22" s="54"/>
      <c r="H22" s="8"/>
      <c r="I22" s="113"/>
      <c r="J22" s="130"/>
      <c r="K22" s="95"/>
      <c r="L22"/>
      <c r="M22"/>
      <c r="N22"/>
      <c r="P22" s="20"/>
    </row>
    <row r="23" spans="1:16" x14ac:dyDescent="0.2">
      <c r="A23" s="60"/>
      <c r="B23" s="143"/>
      <c r="C23" s="162" t="s">
        <v>93</v>
      </c>
      <c r="D23" s="171">
        <v>22477.85</v>
      </c>
      <c r="E23" s="166" t="s">
        <v>84</v>
      </c>
      <c r="F23" s="73"/>
      <c r="G23" s="54"/>
      <c r="H23" s="8"/>
      <c r="I23" s="113"/>
      <c r="J23" s="130"/>
      <c r="K23" s="95"/>
      <c r="L23"/>
      <c r="M23"/>
      <c r="N23"/>
      <c r="P23" s="20"/>
    </row>
    <row r="24" spans="1:16" x14ac:dyDescent="0.2">
      <c r="A24" s="60"/>
      <c r="B24" s="143"/>
      <c r="C24" s="162" t="s">
        <v>94</v>
      </c>
      <c r="D24" s="171">
        <v>17986.72</v>
      </c>
      <c r="E24" s="166" t="s">
        <v>84</v>
      </c>
      <c r="F24" s="73"/>
      <c r="G24" s="54"/>
      <c r="H24" s="8"/>
      <c r="I24" s="113"/>
      <c r="J24" s="130"/>
      <c r="K24" s="95"/>
      <c r="L24"/>
      <c r="M24"/>
      <c r="N24"/>
      <c r="P24" s="20"/>
    </row>
    <row r="25" spans="1:16" x14ac:dyDescent="0.2">
      <c r="A25" s="60"/>
      <c r="B25" s="147"/>
      <c r="C25" s="162" t="s">
        <v>95</v>
      </c>
      <c r="D25" s="171">
        <v>8</v>
      </c>
      <c r="E25" s="166" t="s">
        <v>96</v>
      </c>
      <c r="F25" s="73"/>
      <c r="G25" s="54"/>
      <c r="H25" s="8"/>
      <c r="I25" s="113"/>
      <c r="J25" s="130"/>
      <c r="K25" s="95"/>
      <c r="L25"/>
      <c r="M25"/>
      <c r="N25"/>
      <c r="P25" s="20"/>
    </row>
    <row r="26" spans="1:16" x14ac:dyDescent="0.2">
      <c r="A26" s="60"/>
      <c r="B26" s="151"/>
      <c r="C26" s="162" t="s">
        <v>97</v>
      </c>
      <c r="D26" s="171">
        <v>7</v>
      </c>
      <c r="E26" s="166" t="s">
        <v>96</v>
      </c>
      <c r="F26" s="73"/>
      <c r="G26" s="54"/>
      <c r="H26" s="8"/>
      <c r="I26" s="113"/>
      <c r="J26" s="130"/>
      <c r="K26" s="95"/>
      <c r="L26"/>
      <c r="M26"/>
      <c r="N26"/>
      <c r="P26" s="20"/>
    </row>
    <row r="27" spans="1:16" hidden="1" x14ac:dyDescent="0.2">
      <c r="A27" s="60"/>
      <c r="B27" s="151"/>
      <c r="C27" s="162"/>
      <c r="D27" s="171">
        <v>1618.492</v>
      </c>
      <c r="E27" s="166" t="s">
        <v>86</v>
      </c>
      <c r="F27" s="73"/>
      <c r="G27" s="54"/>
      <c r="H27" s="8"/>
      <c r="I27" s="113"/>
      <c r="J27" s="130"/>
      <c r="K27" s="95"/>
      <c r="L27"/>
      <c r="M27"/>
      <c r="N27"/>
      <c r="P27" s="20"/>
    </row>
    <row r="28" spans="1:16" hidden="1" x14ac:dyDescent="0.2">
      <c r="A28" s="60"/>
      <c r="B28" s="151"/>
      <c r="C28" s="162"/>
      <c r="D28" s="171">
        <v>2573.962</v>
      </c>
      <c r="E28" s="166" t="s">
        <v>86</v>
      </c>
      <c r="F28" s="73"/>
      <c r="G28" s="54"/>
      <c r="H28" s="8"/>
      <c r="I28" s="113"/>
      <c r="J28" s="130"/>
      <c r="K28" s="95"/>
      <c r="L28"/>
      <c r="M28"/>
      <c r="N28"/>
      <c r="P28" s="20"/>
    </row>
    <row r="29" spans="1:16" hidden="1" x14ac:dyDescent="0.2">
      <c r="A29" s="60"/>
      <c r="B29" s="151"/>
      <c r="C29" s="162"/>
      <c r="D29" s="171">
        <v>522.25400000000002</v>
      </c>
      <c r="E29" s="166" t="s">
        <v>86</v>
      </c>
      <c r="F29" s="73"/>
      <c r="G29" s="54"/>
      <c r="H29" s="8"/>
      <c r="I29" s="113"/>
      <c r="J29" s="130"/>
      <c r="K29" s="95"/>
      <c r="L29"/>
      <c r="M29"/>
      <c r="N29"/>
      <c r="P29" s="20"/>
    </row>
    <row r="30" spans="1:16" hidden="1" x14ac:dyDescent="0.2">
      <c r="A30" s="60"/>
      <c r="B30" s="154"/>
      <c r="C30" s="162" t="e">
        <v>#N/A</v>
      </c>
      <c r="D30" s="171" t="e">
        <v>#N/A</v>
      </c>
      <c r="E30" s="166" t="e">
        <v>#N/A</v>
      </c>
      <c r="F30" s="73"/>
      <c r="G30" s="54"/>
      <c r="H30" s="8"/>
      <c r="I30" s="113"/>
      <c r="J30" s="130"/>
      <c r="K30" s="95"/>
      <c r="L30"/>
      <c r="M30"/>
      <c r="N30"/>
      <c r="P30" s="20"/>
    </row>
    <row r="31" spans="1:16" hidden="1" x14ac:dyDescent="0.2">
      <c r="A31" s="60"/>
      <c r="B31" s="154"/>
      <c r="C31" s="162" t="e">
        <v>#N/A</v>
      </c>
      <c r="D31" s="171" t="e">
        <v>#N/A</v>
      </c>
      <c r="E31" s="166" t="e">
        <v>#N/A</v>
      </c>
      <c r="F31" s="73"/>
      <c r="G31" s="54"/>
      <c r="H31" s="8"/>
      <c r="I31" s="113"/>
      <c r="J31" s="130"/>
      <c r="K31" s="95"/>
      <c r="L31"/>
      <c r="M31"/>
      <c r="N31"/>
      <c r="P31" s="20"/>
    </row>
    <row r="32" spans="1:16" hidden="1" x14ac:dyDescent="0.2">
      <c r="A32" s="60"/>
      <c r="B32" s="154"/>
      <c r="C32" s="162"/>
      <c r="D32" s="171">
        <v>9</v>
      </c>
      <c r="E32" s="166" t="s">
        <v>96</v>
      </c>
      <c r="F32" s="73"/>
      <c r="G32" s="54"/>
      <c r="H32" s="8"/>
      <c r="I32" s="113"/>
      <c r="J32" s="130"/>
      <c r="K32" s="95"/>
      <c r="L32"/>
      <c r="M32"/>
      <c r="N32"/>
      <c r="P32" s="20"/>
    </row>
    <row r="33" spans="1:16" hidden="1" x14ac:dyDescent="0.2">
      <c r="A33" s="60"/>
      <c r="B33" s="156"/>
      <c r="C33" s="162" t="e">
        <v>#N/A</v>
      </c>
      <c r="D33" s="171" t="e">
        <v>#N/A</v>
      </c>
      <c r="E33" s="166" t="e">
        <v>#N/A</v>
      </c>
      <c r="F33" s="73"/>
      <c r="G33" s="54"/>
      <c r="H33" s="8"/>
      <c r="I33" s="113"/>
      <c r="J33" s="130"/>
      <c r="K33" s="95"/>
      <c r="L33"/>
      <c r="M33"/>
      <c r="N33"/>
      <c r="P33" s="20"/>
    </row>
    <row r="34" spans="1:16" hidden="1" x14ac:dyDescent="0.2">
      <c r="A34" s="60"/>
      <c r="B34" s="157"/>
      <c r="C34" s="162" t="e">
        <v>#N/A</v>
      </c>
      <c r="D34" s="171" t="e">
        <v>#N/A</v>
      </c>
      <c r="E34" s="166" t="e">
        <v>#N/A</v>
      </c>
      <c r="F34" s="73"/>
      <c r="G34" s="54"/>
      <c r="H34" s="8"/>
      <c r="I34" s="113"/>
      <c r="J34" s="130"/>
      <c r="K34" s="95"/>
      <c r="L34"/>
      <c r="M34"/>
      <c r="N34"/>
      <c r="P34" s="20"/>
    </row>
    <row r="35" spans="1:16" x14ac:dyDescent="0.2">
      <c r="A35" s="60"/>
      <c r="B35" s="157"/>
      <c r="C35" s="162" t="s">
        <v>147</v>
      </c>
      <c r="D35" s="171">
        <v>96.534000000000006</v>
      </c>
      <c r="E35" s="166" t="s">
        <v>86</v>
      </c>
      <c r="F35" s="73"/>
      <c r="G35" s="54"/>
      <c r="H35" s="8"/>
      <c r="I35" s="113"/>
      <c r="J35" s="130"/>
      <c r="K35" s="95"/>
      <c r="L35"/>
      <c r="M35"/>
      <c r="N35"/>
      <c r="P35" s="20"/>
    </row>
    <row r="36" spans="1:16" hidden="1" x14ac:dyDescent="0.2">
      <c r="A36" s="60"/>
      <c r="B36" s="157"/>
      <c r="C36" s="162" t="e">
        <v>#N/A</v>
      </c>
      <c r="D36" s="171" t="e">
        <v>#N/A</v>
      </c>
      <c r="E36" s="166" t="e">
        <v>#N/A</v>
      </c>
      <c r="F36" s="73"/>
      <c r="G36" s="54"/>
      <c r="H36" s="8"/>
      <c r="I36" s="113"/>
      <c r="J36" s="130"/>
      <c r="K36" s="95"/>
      <c r="L36"/>
      <c r="M36"/>
      <c r="N36"/>
      <c r="P36" s="20"/>
    </row>
    <row r="37" spans="1:16" hidden="1" x14ac:dyDescent="0.2">
      <c r="A37" s="60"/>
      <c r="B37" s="157"/>
      <c r="C37" s="162" t="e">
        <v>#N/A</v>
      </c>
      <c r="D37" s="171" t="e">
        <v>#N/A</v>
      </c>
      <c r="E37" s="166" t="e">
        <v>#N/A</v>
      </c>
      <c r="F37" s="73"/>
      <c r="G37" s="54"/>
      <c r="H37" s="8"/>
      <c r="I37" s="113"/>
      <c r="J37" s="130"/>
      <c r="K37" s="95"/>
      <c r="L37"/>
      <c r="M37"/>
      <c r="N37"/>
      <c r="P37" s="20"/>
    </row>
    <row r="38" spans="1:16" hidden="1" x14ac:dyDescent="0.2">
      <c r="A38" s="60"/>
      <c r="B38" s="157"/>
      <c r="C38" s="162" t="e">
        <v>#N/A</v>
      </c>
      <c r="D38" s="171" t="e">
        <v>#N/A</v>
      </c>
      <c r="E38" s="166" t="e">
        <v>#N/A</v>
      </c>
      <c r="F38" s="73"/>
      <c r="G38" s="54"/>
      <c r="H38" s="8"/>
      <c r="I38" s="113"/>
      <c r="J38" s="130"/>
      <c r="K38" s="95"/>
      <c r="L38"/>
      <c r="M38"/>
      <c r="N38"/>
      <c r="P38" s="20"/>
    </row>
    <row r="39" spans="1:16" hidden="1" x14ac:dyDescent="0.2">
      <c r="A39" s="60"/>
      <c r="B39" s="157"/>
      <c r="C39" s="162" t="e">
        <v>#N/A</v>
      </c>
      <c r="D39" s="171" t="e">
        <v>#N/A</v>
      </c>
      <c r="E39" s="166" t="e">
        <v>#N/A</v>
      </c>
      <c r="F39" s="73"/>
      <c r="G39" s="54"/>
      <c r="H39" s="8"/>
      <c r="I39" s="113"/>
      <c r="J39" s="130"/>
      <c r="K39" s="95"/>
      <c r="L39"/>
      <c r="M39"/>
      <c r="N39"/>
      <c r="P39" s="20"/>
    </row>
    <row r="40" spans="1:16" hidden="1" x14ac:dyDescent="0.2">
      <c r="A40" s="60"/>
      <c r="B40" s="157"/>
      <c r="C40" s="162" t="e">
        <v>#N/A</v>
      </c>
      <c r="D40" s="171" t="e">
        <v>#N/A</v>
      </c>
      <c r="E40" s="166" t="e">
        <v>#N/A</v>
      </c>
      <c r="F40" s="73"/>
      <c r="G40" s="54"/>
      <c r="H40" s="8"/>
      <c r="I40" s="113"/>
      <c r="J40" s="130"/>
      <c r="K40" s="95"/>
      <c r="L40"/>
      <c r="M40"/>
      <c r="N40"/>
      <c r="P40" s="20"/>
    </row>
    <row r="41" spans="1:16" hidden="1" x14ac:dyDescent="0.2">
      <c r="A41" s="60"/>
      <c r="B41" s="157"/>
      <c r="C41" s="162" t="e">
        <v>#N/A</v>
      </c>
      <c r="D41" s="171" t="e">
        <v>#N/A</v>
      </c>
      <c r="E41" s="166" t="e">
        <v>#N/A</v>
      </c>
      <c r="F41" s="73"/>
      <c r="G41" s="54"/>
      <c r="H41" s="8"/>
      <c r="I41" s="113"/>
      <c r="J41" s="130"/>
      <c r="K41" s="95"/>
      <c r="L41"/>
      <c r="M41"/>
      <c r="N41"/>
      <c r="P41" s="20"/>
    </row>
    <row r="42" spans="1:16" hidden="1" x14ac:dyDescent="0.2">
      <c r="A42" s="60"/>
      <c r="B42" s="157"/>
      <c r="C42" s="162" t="e">
        <v>#N/A</v>
      </c>
      <c r="D42" s="171" t="e">
        <v>#N/A</v>
      </c>
      <c r="E42" s="166" t="e">
        <v>#N/A</v>
      </c>
      <c r="F42" s="73"/>
      <c r="G42" s="54"/>
      <c r="H42" s="8"/>
      <c r="I42" s="113"/>
      <c r="J42" s="130"/>
      <c r="K42" s="95"/>
      <c r="L42"/>
      <c r="M42"/>
      <c r="N42"/>
      <c r="P42" s="20"/>
    </row>
    <row r="43" spans="1:16" hidden="1" x14ac:dyDescent="0.2">
      <c r="A43" s="60"/>
      <c r="B43" s="157"/>
      <c r="C43" s="162" t="e">
        <v>#N/A</v>
      </c>
      <c r="D43" s="171" t="e">
        <v>#N/A</v>
      </c>
      <c r="E43" s="166" t="e">
        <v>#N/A</v>
      </c>
      <c r="F43" s="73"/>
      <c r="G43" s="54"/>
      <c r="H43" s="8"/>
      <c r="I43" s="113"/>
      <c r="J43" s="130"/>
      <c r="K43" s="95"/>
      <c r="L43"/>
      <c r="M43"/>
      <c r="N43"/>
      <c r="P43" s="20"/>
    </row>
    <row r="44" spans="1:16" hidden="1" x14ac:dyDescent="0.2">
      <c r="A44" s="60"/>
      <c r="B44" s="157"/>
      <c r="C44" s="162" t="e">
        <v>#N/A</v>
      </c>
      <c r="D44" s="171" t="e">
        <v>#N/A</v>
      </c>
      <c r="E44" s="166" t="e">
        <v>#N/A</v>
      </c>
      <c r="F44" s="73"/>
      <c r="G44" s="54"/>
      <c r="H44" s="8"/>
      <c r="I44" s="113"/>
      <c r="J44" s="130"/>
      <c r="K44" s="95"/>
      <c r="L44"/>
      <c r="M44"/>
      <c r="N44"/>
      <c r="P44" s="20"/>
    </row>
    <row r="45" spans="1:16" hidden="1" x14ac:dyDescent="0.2">
      <c r="A45" s="60"/>
      <c r="B45" s="157"/>
      <c r="C45" s="162" t="e">
        <v>#N/A</v>
      </c>
      <c r="D45" s="171" t="e">
        <v>#N/A</v>
      </c>
      <c r="E45" s="166" t="e">
        <v>#N/A</v>
      </c>
      <c r="F45" s="73"/>
      <c r="G45" s="54"/>
      <c r="H45" s="8"/>
      <c r="I45" s="113"/>
      <c r="J45" s="130"/>
      <c r="K45" s="95"/>
      <c r="L45"/>
      <c r="M45"/>
      <c r="N45"/>
      <c r="P45" s="20"/>
    </row>
    <row r="46" spans="1:16" x14ac:dyDescent="0.2">
      <c r="A46" s="60"/>
      <c r="B46" s="145"/>
      <c r="C46" s="162"/>
      <c r="D46" s="171"/>
      <c r="E46" s="166"/>
      <c r="F46" s="73"/>
      <c r="G46" s="54"/>
      <c r="H46" s="8"/>
      <c r="I46" s="113"/>
      <c r="J46" s="130"/>
      <c r="K46" s="95"/>
      <c r="L46"/>
      <c r="M46"/>
      <c r="N46"/>
      <c r="P46" s="20"/>
    </row>
    <row r="47" spans="1:16" x14ac:dyDescent="0.2">
      <c r="A47" s="184" t="s">
        <v>4</v>
      </c>
      <c r="B47" s="185"/>
      <c r="C47" s="186"/>
      <c r="D47" s="171"/>
      <c r="E47" s="166"/>
      <c r="F47" s="73"/>
      <c r="G47" s="54"/>
      <c r="H47" s="8"/>
      <c r="I47" s="113"/>
      <c r="J47" s="130"/>
      <c r="K47" s="95"/>
      <c r="L47"/>
      <c r="M47"/>
      <c r="N47"/>
    </row>
    <row r="48" spans="1:16" ht="13.5" hidden="1" customHeight="1" x14ac:dyDescent="0.2">
      <c r="A48" s="141"/>
      <c r="B48" s="59"/>
      <c r="C48" s="96" t="e">
        <v>#N/A</v>
      </c>
      <c r="D48" s="171" t="e">
        <v>#N/A</v>
      </c>
      <c r="E48" s="166" t="e">
        <v>#N/A</v>
      </c>
      <c r="F48" s="73"/>
      <c r="G48" s="54"/>
      <c r="H48" s="8"/>
      <c r="I48" s="113"/>
      <c r="J48" s="130"/>
      <c r="K48" s="96"/>
      <c r="L48"/>
      <c r="M48"/>
      <c r="N48"/>
      <c r="P48" s="20"/>
    </row>
    <row r="49" spans="1:21" ht="12.75" customHeight="1" x14ac:dyDescent="0.2">
      <c r="A49" s="141"/>
      <c r="B49" s="59"/>
      <c r="C49" s="162" t="s">
        <v>101</v>
      </c>
      <c r="D49" s="171">
        <v>1520.65</v>
      </c>
      <c r="E49" s="166" t="s">
        <v>86</v>
      </c>
      <c r="F49" s="73"/>
      <c r="G49" s="54"/>
      <c r="H49" s="8"/>
      <c r="I49" s="113" t="str">
        <f t="shared" ref="I49:I118" si="0">IF(H49=FALSE,"FIX"," ")</f>
        <v>FIX</v>
      </c>
      <c r="J49" s="130"/>
      <c r="K49" s="95"/>
      <c r="L49"/>
      <c r="M49"/>
      <c r="N49"/>
      <c r="P49" s="20"/>
    </row>
    <row r="50" spans="1:21" ht="13.5" hidden="1" customHeight="1" x14ac:dyDescent="0.2">
      <c r="A50" s="141"/>
      <c r="B50" s="59"/>
      <c r="C50" s="162" t="e">
        <v>#N/A</v>
      </c>
      <c r="D50" s="171" t="e">
        <v>#N/A</v>
      </c>
      <c r="E50" s="166" t="e">
        <v>#N/A</v>
      </c>
      <c r="F50" s="73"/>
      <c r="G50" s="54"/>
      <c r="H50" s="8"/>
      <c r="I50" s="113"/>
      <c r="J50" s="130"/>
      <c r="K50" s="95"/>
      <c r="L50"/>
      <c r="M50"/>
      <c r="N50"/>
      <c r="P50" s="20"/>
    </row>
    <row r="51" spans="1:21" s="2" customFormat="1" ht="13.5" hidden="1" customHeight="1" x14ac:dyDescent="0.2">
      <c r="A51" s="58"/>
      <c r="B51" s="59"/>
      <c r="C51" s="162" t="e">
        <v>#N/A</v>
      </c>
      <c r="D51" s="171" t="e">
        <v>#N/A</v>
      </c>
      <c r="E51" s="166" t="e">
        <v>#N/A</v>
      </c>
      <c r="F51" s="73"/>
      <c r="G51" s="54"/>
      <c r="H51" s="8"/>
      <c r="I51" s="113"/>
      <c r="J51" s="130"/>
      <c r="K51" s="95"/>
      <c r="L51"/>
      <c r="M51"/>
      <c r="N51"/>
      <c r="O51" s="30"/>
      <c r="U51" s="92"/>
    </row>
    <row r="52" spans="1:21" s="2" customFormat="1" ht="13.5" hidden="1" customHeight="1" x14ac:dyDescent="0.2">
      <c r="A52" s="58"/>
      <c r="B52" s="59"/>
      <c r="C52" s="162" t="e">
        <v>#N/A</v>
      </c>
      <c r="D52" s="171" t="e">
        <v>#N/A</v>
      </c>
      <c r="E52" s="166" t="e">
        <v>#N/A</v>
      </c>
      <c r="F52" s="73"/>
      <c r="G52" s="54"/>
      <c r="H52" s="8"/>
      <c r="I52" s="113" t="str">
        <f t="shared" si="0"/>
        <v>FIX</v>
      </c>
      <c r="J52" s="130"/>
      <c r="K52" s="95"/>
      <c r="L52"/>
      <c r="M52"/>
      <c r="N52"/>
      <c r="O52" s="30"/>
      <c r="U52" s="92"/>
    </row>
    <row r="53" spans="1:21" s="2" customFormat="1" x14ac:dyDescent="0.2">
      <c r="A53" s="58"/>
      <c r="B53" s="59"/>
      <c r="C53" s="162" t="s">
        <v>102</v>
      </c>
      <c r="D53" s="171">
        <v>2</v>
      </c>
      <c r="E53" s="166" t="s">
        <v>96</v>
      </c>
      <c r="F53" s="73"/>
      <c r="G53" s="54"/>
      <c r="H53" s="8"/>
      <c r="I53" s="113"/>
      <c r="J53" s="130"/>
      <c r="K53" s="95"/>
      <c r="L53"/>
      <c r="M53"/>
      <c r="N53"/>
      <c r="O53" s="30"/>
      <c r="U53" s="92"/>
    </row>
    <row r="54" spans="1:21" s="2" customFormat="1" hidden="1" x14ac:dyDescent="0.2">
      <c r="A54" s="58"/>
      <c r="B54" s="59"/>
      <c r="C54" s="162" t="e">
        <v>#N/A</v>
      </c>
      <c r="D54" s="171" t="e">
        <v>#N/A</v>
      </c>
      <c r="E54" s="166" t="e">
        <v>#N/A</v>
      </c>
      <c r="F54" s="73"/>
      <c r="G54" s="54"/>
      <c r="H54" s="8"/>
      <c r="I54" s="113"/>
      <c r="J54" s="130"/>
      <c r="K54" s="95"/>
      <c r="L54"/>
      <c r="M54"/>
      <c r="N54"/>
      <c r="O54" s="30"/>
      <c r="U54" s="92"/>
    </row>
    <row r="55" spans="1:21" s="2" customFormat="1" hidden="1" x14ac:dyDescent="0.2">
      <c r="A55" s="58"/>
      <c r="B55" s="59"/>
      <c r="C55" s="162" t="e">
        <v>#N/A</v>
      </c>
      <c r="D55" s="171" t="e">
        <v>#N/A</v>
      </c>
      <c r="E55" s="166" t="e">
        <v>#N/A</v>
      </c>
      <c r="F55" s="73"/>
      <c r="G55" s="54"/>
      <c r="H55" s="8"/>
      <c r="I55" s="113"/>
      <c r="J55" s="130"/>
      <c r="K55" s="95"/>
      <c r="L55"/>
      <c r="M55"/>
      <c r="N55"/>
      <c r="O55" s="30"/>
      <c r="U55" s="92"/>
    </row>
    <row r="56" spans="1:21" s="2" customFormat="1" ht="12.75" customHeight="1" x14ac:dyDescent="0.2">
      <c r="A56" s="58"/>
      <c r="B56" s="59"/>
      <c r="C56" s="162" t="s">
        <v>103</v>
      </c>
      <c r="D56" s="171">
        <v>3</v>
      </c>
      <c r="E56" s="166" t="s">
        <v>96</v>
      </c>
      <c r="F56" s="73"/>
      <c r="G56" s="54"/>
      <c r="H56" s="8"/>
      <c r="I56" s="113"/>
      <c r="J56" s="130"/>
      <c r="K56" s="95"/>
      <c r="L56" s="20"/>
      <c r="M56" s="20"/>
      <c r="N56" s="20"/>
      <c r="O56" s="30"/>
      <c r="U56" s="92"/>
    </row>
    <row r="57" spans="1:21" s="2" customFormat="1" ht="12.75" customHeight="1" x14ac:dyDescent="0.2">
      <c r="A57" s="144"/>
      <c r="B57" s="59"/>
      <c r="C57" s="162" t="s">
        <v>104</v>
      </c>
      <c r="D57" s="171">
        <v>3</v>
      </c>
      <c r="E57" s="166" t="s">
        <v>96</v>
      </c>
      <c r="F57" s="73"/>
      <c r="G57" s="54"/>
      <c r="H57" s="8"/>
      <c r="I57" s="113"/>
      <c r="J57" s="130"/>
      <c r="K57" s="95"/>
      <c r="L57" s="20"/>
      <c r="M57" s="20"/>
      <c r="N57" s="20"/>
      <c r="O57" s="30"/>
      <c r="U57" s="92"/>
    </row>
    <row r="58" spans="1:21" s="2" customFormat="1" x14ac:dyDescent="0.2">
      <c r="A58" s="58"/>
      <c r="B58" s="59"/>
      <c r="C58" s="162" t="s">
        <v>105</v>
      </c>
      <c r="D58" s="171">
        <v>3</v>
      </c>
      <c r="E58" s="166" t="s">
        <v>96</v>
      </c>
      <c r="F58" s="73"/>
      <c r="G58" s="54"/>
      <c r="H58" s="8"/>
      <c r="I58" s="113"/>
      <c r="J58" s="130"/>
      <c r="K58" s="95"/>
      <c r="L58" s="20"/>
      <c r="M58" s="20"/>
      <c r="N58" s="20"/>
      <c r="O58" s="30"/>
      <c r="U58" s="92"/>
    </row>
    <row r="59" spans="1:21" s="2" customFormat="1" ht="12.75" hidden="1" customHeight="1" x14ac:dyDescent="0.2">
      <c r="A59" s="58"/>
      <c r="B59" s="59"/>
      <c r="C59" s="162" t="e">
        <v>#N/A</v>
      </c>
      <c r="D59" s="171" t="e">
        <v>#N/A</v>
      </c>
      <c r="E59" s="166" t="e">
        <v>#N/A</v>
      </c>
      <c r="F59" s="73"/>
      <c r="G59" s="54"/>
      <c r="H59" s="8"/>
      <c r="I59" s="113"/>
      <c r="J59" s="130"/>
      <c r="K59" s="95"/>
      <c r="L59" s="20"/>
      <c r="M59" s="20"/>
      <c r="N59" s="20"/>
      <c r="O59" s="30"/>
      <c r="U59" s="92"/>
    </row>
    <row r="60" spans="1:21" s="2" customFormat="1" hidden="1" x14ac:dyDescent="0.2">
      <c r="A60" s="58"/>
      <c r="B60" s="59"/>
      <c r="C60" s="163" t="e">
        <v>#N/A</v>
      </c>
      <c r="D60" s="172" t="e">
        <v>#N/A</v>
      </c>
      <c r="E60" s="173" t="e">
        <v>#N/A</v>
      </c>
      <c r="F60" s="73"/>
      <c r="G60" s="54"/>
      <c r="H60" s="8"/>
      <c r="I60" s="113"/>
      <c r="J60" s="116"/>
      <c r="M60" s="20"/>
      <c r="N60" s="20"/>
      <c r="O60" s="91"/>
      <c r="U60" s="92"/>
    </row>
    <row r="61" spans="1:21" hidden="1" x14ac:dyDescent="0.2">
      <c r="A61" s="58"/>
      <c r="B61" s="59"/>
      <c r="C61" s="162" t="e">
        <v>#N/A</v>
      </c>
      <c r="D61" s="171" t="e">
        <v>#N/A</v>
      </c>
      <c r="E61" s="166" t="e">
        <v>#N/A</v>
      </c>
      <c r="F61" s="73"/>
      <c r="G61" s="54"/>
      <c r="H61" s="8"/>
      <c r="I61" s="113"/>
      <c r="J61" s="130"/>
      <c r="K61" s="95"/>
      <c r="U61" s="92"/>
    </row>
    <row r="62" spans="1:21" x14ac:dyDescent="0.2">
      <c r="A62" s="58"/>
      <c r="B62" s="59"/>
      <c r="C62" s="162" t="s">
        <v>106</v>
      </c>
      <c r="D62" s="171">
        <v>34</v>
      </c>
      <c r="E62" s="166" t="s">
        <v>96</v>
      </c>
      <c r="F62" s="73"/>
      <c r="G62" s="54"/>
      <c r="H62" s="8"/>
      <c r="I62" s="113"/>
      <c r="J62" s="130"/>
      <c r="K62" s="95"/>
      <c r="U62" s="92"/>
    </row>
    <row r="63" spans="1:21" ht="12.75" customHeight="1" x14ac:dyDescent="0.2">
      <c r="A63" s="58"/>
      <c r="B63" s="59"/>
      <c r="C63" s="162" t="s">
        <v>140</v>
      </c>
      <c r="D63" s="171">
        <v>10</v>
      </c>
      <c r="E63" s="166" t="s">
        <v>96</v>
      </c>
      <c r="F63" s="73"/>
      <c r="G63" s="54"/>
      <c r="H63" s="8"/>
      <c r="I63" s="113"/>
      <c r="J63" s="130"/>
      <c r="K63" s="95"/>
      <c r="U63" s="92"/>
    </row>
    <row r="64" spans="1:21" hidden="1" x14ac:dyDescent="0.2">
      <c r="A64" s="60"/>
      <c r="B64" s="59"/>
      <c r="C64" s="162" t="e">
        <v>#N/A</v>
      </c>
      <c r="D64" s="171" t="e">
        <v>#N/A</v>
      </c>
      <c r="E64" s="166" t="e">
        <v>#N/A</v>
      </c>
      <c r="F64" s="73"/>
      <c r="G64" s="54"/>
      <c r="H64" s="8"/>
      <c r="I64" s="113"/>
      <c r="J64" s="130"/>
      <c r="K64" s="95"/>
    </row>
    <row r="65" spans="1:21" s="2" customFormat="1" hidden="1" x14ac:dyDescent="0.2">
      <c r="A65" s="60"/>
      <c r="B65" s="59"/>
      <c r="C65" s="162" t="e">
        <v>#N/A</v>
      </c>
      <c r="D65" s="171" t="e">
        <v>#N/A</v>
      </c>
      <c r="E65" s="166" t="e">
        <v>#N/A</v>
      </c>
      <c r="F65" s="73"/>
      <c r="G65" s="54"/>
      <c r="H65" s="8"/>
      <c r="I65" s="113"/>
      <c r="J65" s="130"/>
      <c r="K65" s="95"/>
      <c r="L65" s="20"/>
      <c r="M65" s="20"/>
      <c r="N65" s="20"/>
      <c r="O65" s="30"/>
      <c r="U65" s="92"/>
    </row>
    <row r="66" spans="1:21" s="2" customFormat="1" ht="12.75" hidden="1" customHeight="1" x14ac:dyDescent="0.2">
      <c r="A66" s="60"/>
      <c r="B66" s="59"/>
      <c r="C66" s="162" t="e">
        <v>#N/A</v>
      </c>
      <c r="D66" s="171" t="e">
        <v>#N/A</v>
      </c>
      <c r="E66" s="166" t="e">
        <v>#N/A</v>
      </c>
      <c r="F66" s="73"/>
      <c r="G66" s="54"/>
      <c r="H66" s="8"/>
      <c r="I66" s="113"/>
      <c r="J66" s="130"/>
      <c r="K66" s="95"/>
      <c r="L66" s="20"/>
      <c r="M66" s="20"/>
      <c r="N66" s="20"/>
      <c r="O66" s="30"/>
      <c r="U66" s="92"/>
    </row>
    <row r="67" spans="1:21" s="2" customFormat="1" x14ac:dyDescent="0.2">
      <c r="A67" s="60"/>
      <c r="B67" s="59"/>
      <c r="C67" s="162" t="s">
        <v>107</v>
      </c>
      <c r="D67" s="171">
        <v>2</v>
      </c>
      <c r="E67" s="166" t="s">
        <v>96</v>
      </c>
      <c r="F67" s="73"/>
      <c r="G67" s="54"/>
      <c r="H67" s="8"/>
      <c r="I67" s="113"/>
      <c r="J67" s="130"/>
      <c r="K67" s="95"/>
      <c r="L67" s="20"/>
      <c r="M67" s="20"/>
      <c r="N67" s="20"/>
      <c r="O67" s="30"/>
      <c r="U67" s="92"/>
    </row>
    <row r="68" spans="1:21" s="2" customFormat="1" hidden="1" x14ac:dyDescent="0.2">
      <c r="A68" s="60"/>
      <c r="B68" s="59"/>
      <c r="C68" s="162" t="e">
        <v>#N/A</v>
      </c>
      <c r="D68" s="171" t="e">
        <v>#N/A</v>
      </c>
      <c r="E68" s="166" t="e">
        <v>#N/A</v>
      </c>
      <c r="F68" s="73"/>
      <c r="G68" s="54"/>
      <c r="H68" s="8"/>
      <c r="I68" s="113"/>
      <c r="J68" s="130"/>
      <c r="K68" s="95"/>
      <c r="L68" s="20"/>
      <c r="M68" s="20"/>
      <c r="N68" s="20"/>
      <c r="O68" s="30"/>
      <c r="U68" s="92"/>
    </row>
    <row r="69" spans="1:21" s="2" customFormat="1" hidden="1" x14ac:dyDescent="0.2">
      <c r="A69" s="60"/>
      <c r="B69" s="59"/>
      <c r="C69" s="162" t="e">
        <v>#N/A</v>
      </c>
      <c r="D69" s="171" t="e">
        <v>#N/A</v>
      </c>
      <c r="E69" s="166" t="e">
        <v>#N/A</v>
      </c>
      <c r="F69" s="73"/>
      <c r="G69" s="54"/>
      <c r="H69" s="8"/>
      <c r="I69" s="113"/>
      <c r="J69" s="130"/>
      <c r="K69" s="95"/>
      <c r="L69" s="20"/>
      <c r="M69" s="20"/>
      <c r="N69" s="20"/>
      <c r="O69" s="30"/>
      <c r="U69" s="92"/>
    </row>
    <row r="70" spans="1:21" s="2" customFormat="1" hidden="1" x14ac:dyDescent="0.2">
      <c r="A70" s="60"/>
      <c r="B70" s="59"/>
      <c r="C70" s="162" t="e">
        <v>#N/A</v>
      </c>
      <c r="D70" s="171" t="e">
        <v>#N/A</v>
      </c>
      <c r="E70" s="166" t="e">
        <v>#N/A</v>
      </c>
      <c r="F70" s="73"/>
      <c r="G70" s="54"/>
      <c r="H70" s="8"/>
      <c r="I70" s="113"/>
      <c r="J70" s="130"/>
      <c r="K70" s="95"/>
      <c r="L70" s="20"/>
      <c r="M70" s="20"/>
      <c r="N70" s="20"/>
      <c r="O70" s="30"/>
      <c r="U70" s="92"/>
    </row>
    <row r="71" spans="1:21" s="2" customFormat="1" hidden="1" x14ac:dyDescent="0.2">
      <c r="A71" s="60"/>
      <c r="B71" s="59"/>
      <c r="C71" s="162" t="e">
        <v>#N/A</v>
      </c>
      <c r="D71" s="171" t="e">
        <v>#N/A</v>
      </c>
      <c r="E71" s="166" t="e">
        <v>#N/A</v>
      </c>
      <c r="F71" s="73"/>
      <c r="G71" s="54"/>
      <c r="H71" s="8"/>
      <c r="I71" s="113"/>
      <c r="J71" s="130"/>
      <c r="K71" s="95"/>
      <c r="L71" s="20"/>
      <c r="M71" s="20"/>
      <c r="N71" s="20"/>
      <c r="O71" s="30"/>
      <c r="U71" s="92"/>
    </row>
    <row r="72" spans="1:21" s="2" customFormat="1" hidden="1" x14ac:dyDescent="0.2">
      <c r="A72" s="60"/>
      <c r="B72" s="59"/>
      <c r="C72" s="162" t="e">
        <v>#N/A</v>
      </c>
      <c r="D72" s="171" t="e">
        <v>#N/A</v>
      </c>
      <c r="E72" s="166" t="e">
        <v>#N/A</v>
      </c>
      <c r="F72" s="73"/>
      <c r="G72" s="54"/>
      <c r="H72" s="8"/>
      <c r="I72" s="113"/>
      <c r="J72" s="130"/>
      <c r="K72" s="95"/>
      <c r="L72" s="20"/>
      <c r="M72" s="20"/>
      <c r="N72" s="20"/>
      <c r="O72" s="30"/>
      <c r="U72" s="92"/>
    </row>
    <row r="73" spans="1:21" s="2" customFormat="1" hidden="1" x14ac:dyDescent="0.2">
      <c r="A73" s="60"/>
      <c r="B73" s="59"/>
      <c r="C73" s="162" t="e">
        <v>#N/A</v>
      </c>
      <c r="D73" s="171" t="e">
        <v>#N/A</v>
      </c>
      <c r="E73" s="166" t="e">
        <v>#N/A</v>
      </c>
      <c r="F73" s="73"/>
      <c r="G73" s="54"/>
      <c r="H73" s="8"/>
      <c r="I73" s="113"/>
      <c r="J73" s="130"/>
      <c r="K73" s="95"/>
      <c r="L73" s="20"/>
      <c r="M73" s="20"/>
      <c r="N73" s="20"/>
      <c r="O73" s="30"/>
      <c r="U73" s="92"/>
    </row>
    <row r="74" spans="1:21" s="2" customFormat="1" ht="12.75" hidden="1" customHeight="1" x14ac:dyDescent="0.2">
      <c r="A74" s="60"/>
      <c r="B74" s="59"/>
      <c r="C74" s="162" t="e">
        <v>#N/A</v>
      </c>
      <c r="D74" s="171" t="e">
        <v>#N/A</v>
      </c>
      <c r="E74" s="166" t="e">
        <v>#N/A</v>
      </c>
      <c r="F74" s="73"/>
      <c r="G74" s="54"/>
      <c r="H74" s="8"/>
      <c r="I74" s="113"/>
      <c r="J74" s="130"/>
      <c r="K74" s="95"/>
      <c r="L74" s="20"/>
      <c r="M74" s="20"/>
      <c r="N74" s="20"/>
      <c r="O74" s="30"/>
      <c r="U74" s="92"/>
    </row>
    <row r="75" spans="1:21" s="2" customFormat="1" hidden="1" x14ac:dyDescent="0.2">
      <c r="A75" s="60"/>
      <c r="B75" s="59"/>
      <c r="C75" s="162" t="e">
        <v>#N/A</v>
      </c>
      <c r="D75" s="171" t="e">
        <v>#N/A</v>
      </c>
      <c r="E75" s="166" t="e">
        <v>#N/A</v>
      </c>
      <c r="F75" s="73"/>
      <c r="G75" s="54"/>
      <c r="H75" s="8"/>
      <c r="I75" s="113"/>
      <c r="J75" s="130"/>
      <c r="K75" s="95"/>
      <c r="L75" s="20"/>
      <c r="M75" s="20"/>
      <c r="N75" s="20"/>
      <c r="O75" s="30"/>
      <c r="U75" s="92"/>
    </row>
    <row r="76" spans="1:21" s="2" customFormat="1" hidden="1" x14ac:dyDescent="0.2">
      <c r="A76" s="60"/>
      <c r="B76" s="59"/>
      <c r="C76" s="162" t="e">
        <v>#N/A</v>
      </c>
      <c r="D76" s="171" t="e">
        <v>#N/A</v>
      </c>
      <c r="E76" s="166" t="e">
        <v>#N/A</v>
      </c>
      <c r="F76" s="73"/>
      <c r="G76" s="54"/>
      <c r="H76" s="8"/>
      <c r="I76" s="113"/>
      <c r="J76" s="130"/>
      <c r="K76" s="95"/>
      <c r="L76" s="20"/>
      <c r="M76" s="20"/>
      <c r="N76" s="20"/>
      <c r="O76" s="30"/>
      <c r="U76" s="92"/>
    </row>
    <row r="77" spans="1:21" s="2" customFormat="1" ht="12.75" hidden="1" customHeight="1" x14ac:dyDescent="0.2">
      <c r="A77" s="60"/>
      <c r="B77" s="59"/>
      <c r="C77" s="162" t="e">
        <v>#N/A</v>
      </c>
      <c r="D77" s="171" t="e">
        <v>#N/A</v>
      </c>
      <c r="E77" s="166" t="e">
        <v>#N/A</v>
      </c>
      <c r="F77" s="73"/>
      <c r="G77" s="54"/>
      <c r="H77" s="8"/>
      <c r="I77" s="113"/>
      <c r="J77" s="130"/>
      <c r="K77" s="95"/>
      <c r="L77" s="20"/>
      <c r="M77" s="20"/>
      <c r="N77" s="20"/>
      <c r="O77" s="30"/>
      <c r="U77" s="92"/>
    </row>
    <row r="78" spans="1:21" s="2" customFormat="1" hidden="1" x14ac:dyDescent="0.2">
      <c r="A78" s="60"/>
      <c r="B78" s="59"/>
      <c r="C78" s="162" t="e">
        <v>#N/A</v>
      </c>
      <c r="D78" s="171" t="e">
        <v>#N/A</v>
      </c>
      <c r="E78" s="166" t="e">
        <v>#N/A</v>
      </c>
      <c r="F78" s="73"/>
      <c r="G78" s="54"/>
      <c r="H78" s="8"/>
      <c r="I78" s="113"/>
      <c r="J78" s="130"/>
      <c r="K78" s="95"/>
      <c r="L78" s="20"/>
      <c r="M78" s="20"/>
      <c r="N78" s="20"/>
      <c r="O78" s="30"/>
      <c r="U78" s="92"/>
    </row>
    <row r="79" spans="1:21" s="2" customFormat="1" x14ac:dyDescent="0.2">
      <c r="A79" s="60"/>
      <c r="B79" s="59"/>
      <c r="C79" s="162" t="s">
        <v>109</v>
      </c>
      <c r="D79" s="171">
        <v>1</v>
      </c>
      <c r="E79" s="166" t="s">
        <v>96</v>
      </c>
      <c r="F79" s="73"/>
      <c r="G79" s="54"/>
      <c r="H79" s="8"/>
      <c r="I79" s="113"/>
      <c r="J79" s="130"/>
      <c r="K79" s="95"/>
      <c r="L79" s="20"/>
      <c r="M79" s="20"/>
      <c r="N79" s="20"/>
      <c r="O79" s="30"/>
      <c r="U79" s="92"/>
    </row>
    <row r="80" spans="1:21" s="2" customFormat="1" hidden="1" x14ac:dyDescent="0.2">
      <c r="A80" s="60"/>
      <c r="B80" s="59"/>
      <c r="C80" s="162" t="e">
        <v>#N/A</v>
      </c>
      <c r="D80" s="171" t="e">
        <v>#N/A</v>
      </c>
      <c r="E80" s="166" t="e">
        <v>#N/A</v>
      </c>
      <c r="F80" s="73"/>
      <c r="G80" s="54"/>
      <c r="H80" s="8"/>
      <c r="I80" s="113"/>
      <c r="J80" s="130"/>
      <c r="K80" s="95"/>
      <c r="L80" s="20"/>
      <c r="M80" s="20"/>
      <c r="N80" s="20"/>
      <c r="O80" s="30"/>
      <c r="U80" s="92"/>
    </row>
    <row r="81" spans="1:21" s="2" customFormat="1" hidden="1" x14ac:dyDescent="0.2">
      <c r="A81" s="60"/>
      <c r="B81" s="59"/>
      <c r="C81" s="162" t="e">
        <v>#N/A</v>
      </c>
      <c r="D81" s="171" t="e">
        <v>#N/A</v>
      </c>
      <c r="E81" s="166" t="e">
        <v>#N/A</v>
      </c>
      <c r="F81" s="73"/>
      <c r="G81" s="54"/>
      <c r="H81" s="8"/>
      <c r="I81" s="113"/>
      <c r="J81" s="130"/>
      <c r="K81" s="95"/>
      <c r="L81" s="20"/>
      <c r="M81" s="20"/>
      <c r="N81" s="20"/>
      <c r="O81" s="30"/>
      <c r="U81" s="92"/>
    </row>
    <row r="82" spans="1:21" s="2" customFormat="1" hidden="1" x14ac:dyDescent="0.2">
      <c r="A82" s="60"/>
      <c r="B82" s="59"/>
      <c r="C82" s="162" t="e">
        <v>#N/A</v>
      </c>
      <c r="D82" s="171" t="e">
        <v>#N/A</v>
      </c>
      <c r="E82" s="166" t="e">
        <v>#N/A</v>
      </c>
      <c r="F82" s="73"/>
      <c r="G82" s="54"/>
      <c r="H82" s="8"/>
      <c r="I82" s="113"/>
      <c r="J82" s="130"/>
      <c r="K82" s="95"/>
      <c r="L82" s="20"/>
      <c r="M82" s="20"/>
      <c r="N82" s="20"/>
      <c r="O82" s="30"/>
      <c r="U82" s="92"/>
    </row>
    <row r="83" spans="1:21" s="2" customFormat="1" hidden="1" x14ac:dyDescent="0.2">
      <c r="A83" s="60"/>
      <c r="B83" s="59"/>
      <c r="C83" s="162" t="e">
        <v>#N/A</v>
      </c>
      <c r="D83" s="171" t="e">
        <v>#N/A</v>
      </c>
      <c r="E83" s="166" t="e">
        <v>#N/A</v>
      </c>
      <c r="F83" s="73"/>
      <c r="G83" s="54"/>
      <c r="H83" s="8"/>
      <c r="I83" s="113"/>
      <c r="J83" s="130"/>
      <c r="K83" s="95"/>
      <c r="L83" s="20"/>
      <c r="M83" s="20"/>
      <c r="N83" s="20"/>
      <c r="O83" s="30"/>
      <c r="U83" s="92"/>
    </row>
    <row r="84" spans="1:21" s="2" customFormat="1" hidden="1" x14ac:dyDescent="0.2">
      <c r="A84" s="60"/>
      <c r="B84" s="59"/>
      <c r="C84" s="162" t="e">
        <v>#N/A</v>
      </c>
      <c r="D84" s="171" t="e">
        <v>#N/A</v>
      </c>
      <c r="E84" s="166" t="e">
        <v>#N/A</v>
      </c>
      <c r="F84" s="73"/>
      <c r="G84" s="54"/>
      <c r="H84" s="8"/>
      <c r="I84" s="113"/>
      <c r="J84" s="130"/>
      <c r="K84" s="95"/>
      <c r="L84" s="20"/>
      <c r="M84" s="20"/>
      <c r="N84" s="20"/>
      <c r="O84" s="30"/>
      <c r="U84" s="92"/>
    </row>
    <row r="85" spans="1:21" s="2" customFormat="1" hidden="1" x14ac:dyDescent="0.2">
      <c r="A85" s="60"/>
      <c r="B85" s="59"/>
      <c r="C85" s="162" t="e">
        <v>#N/A</v>
      </c>
      <c r="D85" s="171" t="e">
        <v>#N/A</v>
      </c>
      <c r="E85" s="166" t="e">
        <v>#N/A</v>
      </c>
      <c r="F85" s="73"/>
      <c r="G85" s="54"/>
      <c r="H85" s="8"/>
      <c r="I85" s="113"/>
      <c r="J85" s="130"/>
      <c r="K85" s="95"/>
      <c r="L85" s="20"/>
      <c r="M85" s="20"/>
      <c r="N85" s="20"/>
      <c r="O85" s="30"/>
      <c r="U85" s="92"/>
    </row>
    <row r="86" spans="1:21" s="2" customFormat="1" x14ac:dyDescent="0.2">
      <c r="A86" s="60"/>
      <c r="B86" s="59"/>
      <c r="C86" s="162" t="s">
        <v>141</v>
      </c>
      <c r="D86" s="171">
        <v>1</v>
      </c>
      <c r="E86" s="166" t="s">
        <v>96</v>
      </c>
      <c r="F86" s="73"/>
      <c r="G86" s="54"/>
      <c r="H86" s="8"/>
      <c r="I86" s="113"/>
      <c r="J86" s="130"/>
      <c r="K86" s="95"/>
      <c r="L86" s="20"/>
      <c r="M86" s="20"/>
      <c r="N86" s="20"/>
      <c r="O86" s="30"/>
      <c r="U86" s="92"/>
    </row>
    <row r="87" spans="1:21" s="2" customFormat="1" x14ac:dyDescent="0.2">
      <c r="A87" s="60"/>
      <c r="B87" s="59"/>
      <c r="C87" s="162" t="s">
        <v>110</v>
      </c>
      <c r="D87" s="171">
        <v>56</v>
      </c>
      <c r="E87" s="166" t="s">
        <v>86</v>
      </c>
      <c r="F87" s="73"/>
      <c r="G87" s="54"/>
      <c r="H87" s="8"/>
      <c r="I87" s="113"/>
      <c r="J87" s="130"/>
      <c r="K87" s="95"/>
      <c r="L87" s="20"/>
      <c r="M87" s="20"/>
      <c r="N87" s="20"/>
      <c r="O87" s="30"/>
      <c r="U87" s="92"/>
    </row>
    <row r="88" spans="1:21" s="2" customFormat="1" hidden="1" x14ac:dyDescent="0.2">
      <c r="A88" s="60"/>
      <c r="B88" s="59"/>
      <c r="C88" s="162" t="e">
        <v>#N/A</v>
      </c>
      <c r="D88" s="171" t="e">
        <v>#N/A</v>
      </c>
      <c r="E88" s="166" t="e">
        <v>#N/A</v>
      </c>
      <c r="F88" s="73"/>
      <c r="G88" s="54"/>
      <c r="H88" s="8"/>
      <c r="I88" s="113"/>
      <c r="J88" s="130"/>
      <c r="K88" s="95"/>
      <c r="L88" s="20"/>
      <c r="M88" s="20"/>
      <c r="N88" s="20"/>
      <c r="O88" s="30"/>
      <c r="U88" s="92"/>
    </row>
    <row r="89" spans="1:21" s="2" customFormat="1" hidden="1" x14ac:dyDescent="0.2">
      <c r="A89" s="60"/>
      <c r="B89" s="59"/>
      <c r="C89" s="162" t="e">
        <v>#N/A</v>
      </c>
      <c r="D89" s="171" t="e">
        <v>#N/A</v>
      </c>
      <c r="E89" s="166" t="e">
        <v>#N/A</v>
      </c>
      <c r="F89" s="73"/>
      <c r="G89" s="54"/>
      <c r="H89" s="8"/>
      <c r="I89" s="113"/>
      <c r="J89" s="130"/>
      <c r="K89" s="95"/>
      <c r="L89" s="20"/>
      <c r="M89" s="20"/>
      <c r="N89" s="20"/>
      <c r="O89" s="30"/>
      <c r="U89" s="92"/>
    </row>
    <row r="90" spans="1:21" s="2" customFormat="1" hidden="1" x14ac:dyDescent="0.2">
      <c r="A90" s="60"/>
      <c r="B90" s="59"/>
      <c r="C90" s="162" t="e">
        <v>#N/A</v>
      </c>
      <c r="D90" s="171" t="e">
        <v>#N/A</v>
      </c>
      <c r="E90" s="166" t="e">
        <v>#N/A</v>
      </c>
      <c r="F90" s="73"/>
      <c r="G90" s="54"/>
      <c r="H90" s="8"/>
      <c r="I90" s="113"/>
      <c r="J90" s="130"/>
      <c r="K90" s="95"/>
      <c r="L90" s="20"/>
      <c r="M90" s="20"/>
      <c r="N90" s="20"/>
      <c r="O90" s="30"/>
      <c r="U90" s="92"/>
    </row>
    <row r="91" spans="1:21" s="2" customFormat="1" hidden="1" x14ac:dyDescent="0.2">
      <c r="A91" s="60"/>
      <c r="B91" s="59"/>
      <c r="C91" s="162" t="e">
        <v>#N/A</v>
      </c>
      <c r="D91" s="171" t="e">
        <v>#N/A</v>
      </c>
      <c r="E91" s="166" t="e">
        <v>#N/A</v>
      </c>
      <c r="F91" s="73"/>
      <c r="G91" s="54"/>
      <c r="H91" s="8"/>
      <c r="I91" s="113"/>
      <c r="J91" s="130"/>
      <c r="K91" s="95"/>
      <c r="L91" s="20"/>
      <c r="M91" s="20"/>
      <c r="N91" s="20"/>
      <c r="O91" s="30"/>
      <c r="U91" s="92"/>
    </row>
    <row r="92" spans="1:21" s="2" customFormat="1" hidden="1" x14ac:dyDescent="0.2">
      <c r="A92" s="60"/>
      <c r="B92" s="59"/>
      <c r="C92" s="162" t="e">
        <v>#N/A</v>
      </c>
      <c r="D92" s="171" t="e">
        <v>#N/A</v>
      </c>
      <c r="E92" s="166" t="e">
        <v>#N/A</v>
      </c>
      <c r="F92" s="73"/>
      <c r="G92" s="54"/>
      <c r="H92" s="8"/>
      <c r="I92" s="113"/>
      <c r="J92" s="130"/>
      <c r="K92" s="95"/>
      <c r="L92" s="20"/>
      <c r="M92" s="20"/>
      <c r="N92" s="20"/>
      <c r="O92" s="30"/>
      <c r="U92" s="92"/>
    </row>
    <row r="93" spans="1:21" s="2" customFormat="1" hidden="1" x14ac:dyDescent="0.2">
      <c r="A93" s="60"/>
      <c r="B93" s="59"/>
      <c r="C93" s="162" t="e">
        <v>#N/A</v>
      </c>
      <c r="D93" s="171" t="e">
        <v>#N/A</v>
      </c>
      <c r="E93" s="166" t="e">
        <v>#N/A</v>
      </c>
      <c r="F93" s="73"/>
      <c r="G93" s="54"/>
      <c r="H93" s="8"/>
      <c r="I93" s="113"/>
      <c r="J93" s="130"/>
      <c r="K93" s="95"/>
      <c r="L93" s="20"/>
      <c r="M93" s="20"/>
      <c r="N93" s="20"/>
      <c r="O93" s="30"/>
      <c r="U93" s="92"/>
    </row>
    <row r="94" spans="1:21" s="2" customFormat="1" x14ac:dyDescent="0.2">
      <c r="A94" s="60"/>
      <c r="B94" s="59"/>
      <c r="C94" s="162"/>
      <c r="D94" s="171"/>
      <c r="E94" s="166"/>
      <c r="F94" s="74"/>
      <c r="G94" s="54"/>
      <c r="H94" s="8"/>
      <c r="I94" s="113"/>
      <c r="J94" s="131"/>
      <c r="K94" s="95"/>
      <c r="L94" s="20"/>
      <c r="M94" s="20"/>
      <c r="N94" s="20"/>
      <c r="O94" s="30"/>
    </row>
    <row r="95" spans="1:21" s="2" customFormat="1" ht="12.75" customHeight="1" x14ac:dyDescent="0.2">
      <c r="A95" s="60" t="s">
        <v>12</v>
      </c>
      <c r="B95" s="84"/>
      <c r="C95" s="95"/>
      <c r="D95" s="171"/>
      <c r="E95" s="166"/>
      <c r="F95" s="73"/>
      <c r="G95" s="54"/>
      <c r="H95" s="8"/>
      <c r="I95" s="113"/>
      <c r="J95" s="130"/>
      <c r="K95" s="95"/>
      <c r="L95" s="20"/>
      <c r="M95" s="20"/>
      <c r="N95" s="20"/>
      <c r="O95" s="30"/>
    </row>
    <row r="96" spans="1:21" s="2" customFormat="1" ht="12.75" hidden="1" customHeight="1" x14ac:dyDescent="0.2">
      <c r="A96" s="60"/>
      <c r="B96" s="59"/>
      <c r="C96" s="95" t="e">
        <v>#N/A</v>
      </c>
      <c r="D96" s="171" t="e">
        <v>#N/A</v>
      </c>
      <c r="E96" s="166" t="e">
        <v>#N/A</v>
      </c>
      <c r="F96" s="73"/>
      <c r="G96" s="54"/>
      <c r="H96" s="8"/>
      <c r="I96" s="113"/>
      <c r="J96" s="130"/>
      <c r="K96" s="95"/>
      <c r="L96" s="20"/>
      <c r="M96" s="20"/>
      <c r="N96" s="20"/>
      <c r="O96" s="30"/>
      <c r="U96" s="92"/>
    </row>
    <row r="97" spans="1:21" s="2" customFormat="1" ht="12.75" hidden="1" customHeight="1" x14ac:dyDescent="0.2">
      <c r="A97" s="60"/>
      <c r="B97" s="59"/>
      <c r="C97" s="95" t="e">
        <v>#N/A</v>
      </c>
      <c r="D97" s="171" t="e">
        <v>#N/A</v>
      </c>
      <c r="E97" s="166" t="e">
        <v>#N/A</v>
      </c>
      <c r="F97" s="73"/>
      <c r="G97" s="54"/>
      <c r="H97" s="8"/>
      <c r="I97" s="113"/>
      <c r="J97" s="130"/>
      <c r="K97" s="95"/>
      <c r="L97" s="20"/>
      <c r="M97" s="20"/>
      <c r="N97" s="20"/>
      <c r="O97" s="30"/>
      <c r="U97" s="92"/>
    </row>
    <row r="98" spans="1:21" s="2" customFormat="1" ht="12.75" hidden="1" customHeight="1" x14ac:dyDescent="0.2">
      <c r="A98" s="61"/>
      <c r="B98" s="59"/>
      <c r="C98" s="95" t="e">
        <v>#N/A</v>
      </c>
      <c r="D98" s="171" t="e">
        <v>#N/A</v>
      </c>
      <c r="E98" s="166" t="e">
        <v>#N/A</v>
      </c>
      <c r="F98" s="75"/>
      <c r="G98" s="55"/>
      <c r="H98" s="8"/>
      <c r="I98" s="113"/>
      <c r="J98" s="130"/>
      <c r="K98" s="95"/>
      <c r="L98" s="20"/>
      <c r="M98" s="20"/>
      <c r="N98" s="20"/>
      <c r="O98" s="30"/>
      <c r="U98" s="92"/>
    </row>
    <row r="99" spans="1:21" s="2" customFormat="1" ht="12.75" hidden="1" customHeight="1" x14ac:dyDescent="0.2">
      <c r="A99" s="61"/>
      <c r="B99" s="59"/>
      <c r="C99" s="95" t="e">
        <v>#N/A</v>
      </c>
      <c r="D99" s="171" t="e">
        <v>#N/A</v>
      </c>
      <c r="E99" s="166" t="e">
        <v>#N/A</v>
      </c>
      <c r="F99" s="75"/>
      <c r="G99" s="55"/>
      <c r="H99" s="8"/>
      <c r="I99" s="113"/>
      <c r="J99" s="130"/>
      <c r="K99" s="95"/>
      <c r="L99" s="20"/>
      <c r="M99" s="20"/>
      <c r="N99" s="20"/>
      <c r="O99" s="30"/>
      <c r="U99" s="92"/>
    </row>
    <row r="100" spans="1:21" s="2" customFormat="1" ht="12.75" hidden="1" customHeight="1" x14ac:dyDescent="0.2">
      <c r="A100" s="61"/>
      <c r="B100" s="59"/>
      <c r="C100" s="95" t="e">
        <v>#N/A</v>
      </c>
      <c r="D100" s="171" t="e">
        <v>#N/A</v>
      </c>
      <c r="E100" s="166" t="e">
        <v>#N/A</v>
      </c>
      <c r="F100" s="73"/>
      <c r="G100" s="54"/>
      <c r="H100" s="8"/>
      <c r="I100" s="113"/>
      <c r="J100" s="130"/>
      <c r="K100" s="95"/>
      <c r="L100" s="20"/>
      <c r="M100" s="20"/>
      <c r="N100" s="20"/>
      <c r="O100" s="30"/>
      <c r="U100" s="92"/>
    </row>
    <row r="101" spans="1:21" s="2" customFormat="1" ht="12.75" hidden="1" customHeight="1" x14ac:dyDescent="0.2">
      <c r="A101" s="61"/>
      <c r="B101" s="59"/>
      <c r="C101" s="95" t="e">
        <v>#N/A</v>
      </c>
      <c r="D101" s="171" t="e">
        <v>#N/A</v>
      </c>
      <c r="E101" s="166" t="e">
        <v>#N/A</v>
      </c>
      <c r="F101" s="73"/>
      <c r="G101" s="54"/>
      <c r="H101" s="8"/>
      <c r="I101" s="113"/>
      <c r="J101" s="130"/>
      <c r="K101" s="95"/>
      <c r="L101" s="20"/>
      <c r="M101" s="20"/>
      <c r="N101" s="20"/>
      <c r="O101" s="30"/>
      <c r="U101" s="92"/>
    </row>
    <row r="102" spans="1:21" s="2" customFormat="1" ht="12.75" customHeight="1" x14ac:dyDescent="0.2">
      <c r="A102" s="61"/>
      <c r="B102" s="59"/>
      <c r="C102" s="162"/>
      <c r="D102" s="171"/>
      <c r="E102" s="166"/>
      <c r="F102" s="73"/>
      <c r="G102" s="54"/>
      <c r="H102" s="8"/>
      <c r="I102" s="113"/>
      <c r="J102" s="130"/>
      <c r="K102" s="95"/>
      <c r="L102" s="20"/>
      <c r="M102" s="20"/>
      <c r="N102" s="20"/>
      <c r="O102" s="30"/>
      <c r="U102" s="92"/>
    </row>
    <row r="103" spans="1:21" s="2" customFormat="1" ht="12.75" hidden="1" customHeight="1" x14ac:dyDescent="0.2">
      <c r="A103" s="61"/>
      <c r="B103" s="59"/>
      <c r="C103" s="162" t="e">
        <v>#N/A</v>
      </c>
      <c r="D103" s="171" t="e">
        <v>#N/A</v>
      </c>
      <c r="E103" s="166" t="e">
        <v>#N/A</v>
      </c>
      <c r="F103" s="73"/>
      <c r="G103" s="54"/>
      <c r="H103" s="8"/>
      <c r="I103" s="113"/>
      <c r="J103" s="130"/>
      <c r="K103" s="95"/>
      <c r="L103" s="20"/>
      <c r="M103" s="20"/>
      <c r="N103" s="20"/>
      <c r="O103" s="30"/>
      <c r="U103" s="92"/>
    </row>
    <row r="104" spans="1:21" s="2" customFormat="1" ht="12.75" hidden="1" customHeight="1" x14ac:dyDescent="0.2">
      <c r="A104" s="61"/>
      <c r="B104" s="59"/>
      <c r="C104" s="162" t="e">
        <v>#N/A</v>
      </c>
      <c r="D104" s="171" t="e">
        <v>#N/A</v>
      </c>
      <c r="E104" s="166" t="e">
        <v>#N/A</v>
      </c>
      <c r="F104" s="73"/>
      <c r="G104" s="54"/>
      <c r="H104" s="8"/>
      <c r="I104" s="113"/>
      <c r="J104" s="130"/>
      <c r="K104" s="95"/>
      <c r="L104" s="20"/>
      <c r="M104" s="20"/>
      <c r="N104" s="20"/>
      <c r="O104" s="30"/>
      <c r="U104" s="92"/>
    </row>
    <row r="105" spans="1:21" s="2" customFormat="1" ht="12.75" hidden="1" customHeight="1" x14ac:dyDescent="0.2">
      <c r="A105" s="61"/>
      <c r="B105" s="59"/>
      <c r="C105" s="162" t="e">
        <v>#N/A</v>
      </c>
      <c r="D105" s="171" t="e">
        <v>#N/A</v>
      </c>
      <c r="E105" s="166" t="e">
        <v>#N/A</v>
      </c>
      <c r="F105" s="73"/>
      <c r="G105" s="54"/>
      <c r="H105" s="8"/>
      <c r="I105" s="113"/>
      <c r="J105" s="130"/>
      <c r="K105" s="95"/>
      <c r="L105" s="20"/>
      <c r="M105" s="20"/>
      <c r="N105" s="20"/>
      <c r="O105" s="30"/>
      <c r="U105" s="92"/>
    </row>
    <row r="106" spans="1:21" s="2" customFormat="1" ht="12.75" hidden="1" customHeight="1" x14ac:dyDescent="0.2">
      <c r="A106" s="61"/>
      <c r="B106" s="59"/>
      <c r="C106" s="162" t="e">
        <v>#N/A</v>
      </c>
      <c r="D106" s="171" t="e">
        <v>#N/A</v>
      </c>
      <c r="E106" s="166" t="e">
        <v>#N/A</v>
      </c>
      <c r="F106" s="73"/>
      <c r="G106" s="54"/>
      <c r="H106" s="8"/>
      <c r="I106" s="113"/>
      <c r="J106" s="130"/>
      <c r="K106" s="95"/>
      <c r="L106" s="20"/>
      <c r="M106" s="20"/>
      <c r="N106" s="20"/>
      <c r="O106" s="30"/>
      <c r="U106" s="92"/>
    </row>
    <row r="107" spans="1:21" s="2" customFormat="1" ht="12.75" hidden="1" customHeight="1" x14ac:dyDescent="0.2">
      <c r="A107" s="61"/>
      <c r="B107" s="59"/>
      <c r="C107" s="162" t="e">
        <v>#N/A</v>
      </c>
      <c r="D107" s="171" t="e">
        <v>#N/A</v>
      </c>
      <c r="E107" s="166" t="e">
        <v>#N/A</v>
      </c>
      <c r="F107" s="73"/>
      <c r="G107" s="54"/>
      <c r="H107" s="8"/>
      <c r="I107" s="113"/>
      <c r="J107" s="130"/>
      <c r="K107" s="95"/>
      <c r="L107" s="20"/>
      <c r="M107" s="20"/>
      <c r="N107" s="20"/>
      <c r="O107" s="30"/>
      <c r="U107" s="92"/>
    </row>
    <row r="108" spans="1:21" ht="12.75" customHeight="1" x14ac:dyDescent="0.2">
      <c r="A108" s="61"/>
      <c r="B108" s="59"/>
      <c r="C108" s="162"/>
      <c r="D108" s="171"/>
      <c r="E108" s="166"/>
      <c r="F108" s="74"/>
      <c r="G108" s="54"/>
      <c r="H108" s="8"/>
      <c r="I108" s="113"/>
      <c r="J108" s="131"/>
      <c r="K108" s="95"/>
    </row>
    <row r="109" spans="1:21" x14ac:dyDescent="0.2">
      <c r="A109" s="82" t="s">
        <v>3</v>
      </c>
      <c r="B109" s="84"/>
      <c r="C109" s="95"/>
      <c r="D109" s="171"/>
      <c r="E109" s="166"/>
      <c r="F109" s="73"/>
      <c r="G109" s="54"/>
      <c r="H109" s="8"/>
      <c r="I109" s="113"/>
      <c r="J109" s="130"/>
      <c r="K109" s="95"/>
    </row>
    <row r="110" spans="1:21" s="25" customFormat="1" x14ac:dyDescent="0.2">
      <c r="A110" s="58"/>
      <c r="B110" s="59"/>
      <c r="C110" s="162" t="s">
        <v>111</v>
      </c>
      <c r="D110" s="171">
        <v>21</v>
      </c>
      <c r="E110" s="166" t="s">
        <v>86</v>
      </c>
      <c r="F110" s="73"/>
      <c r="G110" s="54"/>
      <c r="H110" s="8" t="e">
        <f>(ROUNDDOWN(#REF!,0)=ROUNDDOWN(D110,0))</f>
        <v>#REF!</v>
      </c>
      <c r="I110" s="113" t="e">
        <f t="shared" si="0"/>
        <v>#REF!</v>
      </c>
      <c r="J110" s="130"/>
      <c r="K110" s="95"/>
      <c r="L110" s="20"/>
      <c r="M110" s="20"/>
      <c r="N110" s="20"/>
      <c r="O110" s="20"/>
      <c r="P110"/>
      <c r="Q110"/>
      <c r="R110"/>
      <c r="S110"/>
    </row>
    <row r="111" spans="1:21" s="25" customFormat="1" ht="12.75" hidden="1" customHeight="1" x14ac:dyDescent="0.2">
      <c r="A111" s="58"/>
      <c r="B111" s="59"/>
      <c r="C111" s="162" t="e">
        <v>#N/A</v>
      </c>
      <c r="D111" s="171" t="e">
        <v>#N/A</v>
      </c>
      <c r="E111" s="166" t="e">
        <v>#N/A</v>
      </c>
      <c r="F111" s="73"/>
      <c r="G111" s="54"/>
      <c r="H111" s="8" t="e">
        <f>(ROUNDDOWN(#REF!,0)=ROUNDDOWN(D111,0))</f>
        <v>#REF!</v>
      </c>
      <c r="I111" s="113" t="e">
        <f t="shared" si="0"/>
        <v>#REF!</v>
      </c>
      <c r="J111" s="130"/>
      <c r="K111" s="95"/>
      <c r="L111" s="20"/>
      <c r="M111" s="20"/>
      <c r="N111" s="20"/>
      <c r="O111" s="20"/>
      <c r="P111"/>
      <c r="Q111"/>
      <c r="R111"/>
      <c r="S111"/>
    </row>
    <row r="112" spans="1:21" x14ac:dyDescent="0.2">
      <c r="A112" s="58"/>
      <c r="B112" s="59"/>
      <c r="C112" s="162" t="s">
        <v>112</v>
      </c>
      <c r="D112" s="171">
        <v>1</v>
      </c>
      <c r="E112" s="166" t="s">
        <v>96</v>
      </c>
      <c r="F112" s="73"/>
      <c r="G112" s="54"/>
      <c r="H112" s="8" t="e">
        <f>(ROUNDDOWN(#REF!,0)=ROUNDDOWN(D112,0))</f>
        <v>#REF!</v>
      </c>
      <c r="I112" s="113" t="e">
        <f t="shared" si="0"/>
        <v>#REF!</v>
      </c>
      <c r="K112" s="95"/>
    </row>
    <row r="113" spans="1:21" ht="12.75" customHeight="1" x14ac:dyDescent="0.2">
      <c r="A113" s="58"/>
      <c r="B113" s="59"/>
      <c r="C113" s="162" t="s">
        <v>113</v>
      </c>
      <c r="D113" s="171">
        <v>1</v>
      </c>
      <c r="E113" s="166" t="s">
        <v>96</v>
      </c>
      <c r="F113" s="73"/>
      <c r="G113" s="54"/>
      <c r="H113" s="8" t="e">
        <f>(ROUNDDOWN(#REF!,0)=ROUNDDOWN(D113,0))</f>
        <v>#REF!</v>
      </c>
      <c r="I113" s="113" t="e">
        <f t="shared" si="0"/>
        <v>#REF!</v>
      </c>
      <c r="J113" s="130"/>
      <c r="K113" s="95"/>
    </row>
    <row r="114" spans="1:21" ht="12.75" hidden="1" customHeight="1" x14ac:dyDescent="0.2">
      <c r="A114" s="58"/>
      <c r="B114" s="59"/>
      <c r="C114" s="162" t="e">
        <v>#N/A</v>
      </c>
      <c r="D114" s="171" t="e">
        <v>#N/A</v>
      </c>
      <c r="E114" s="166" t="e">
        <v>#N/A</v>
      </c>
      <c r="F114" s="73"/>
      <c r="G114" s="54"/>
      <c r="H114" s="8" t="e">
        <f>(ROUNDDOWN(#REF!,0)=ROUNDDOWN(D114,0))</f>
        <v>#REF!</v>
      </c>
      <c r="I114" s="113" t="e">
        <f t="shared" si="0"/>
        <v>#REF!</v>
      </c>
      <c r="J114" s="130"/>
      <c r="K114" s="95"/>
    </row>
    <row r="115" spans="1:21" ht="12.75" hidden="1" customHeight="1" x14ac:dyDescent="0.2">
      <c r="A115" s="58"/>
      <c r="B115" s="59"/>
      <c r="C115" s="162" t="e">
        <v>#N/A</v>
      </c>
      <c r="D115" s="171" t="e">
        <v>#N/A</v>
      </c>
      <c r="E115" s="166" t="e">
        <v>#N/A</v>
      </c>
      <c r="F115" s="73"/>
      <c r="G115" s="54"/>
      <c r="H115" s="8" t="e">
        <f>(ROUNDDOWN(#REF!,0)=ROUNDDOWN(D115,0))</f>
        <v>#REF!</v>
      </c>
      <c r="I115" s="113" t="e">
        <f t="shared" si="0"/>
        <v>#REF!</v>
      </c>
      <c r="J115" s="130"/>
      <c r="K115" s="95"/>
    </row>
    <row r="116" spans="1:21" hidden="1" x14ac:dyDescent="0.2">
      <c r="A116" s="58"/>
      <c r="B116" s="59"/>
      <c r="C116" s="162" t="e">
        <v>#N/A</v>
      </c>
      <c r="D116" s="171" t="e">
        <v>#N/A</v>
      </c>
      <c r="E116" s="166" t="e">
        <v>#N/A</v>
      </c>
      <c r="F116" s="73"/>
      <c r="G116" s="54"/>
      <c r="H116" s="8" t="e">
        <f>(ROUNDDOWN(#REF!,0)=ROUNDDOWN(D116,0))</f>
        <v>#REF!</v>
      </c>
      <c r="I116" s="113" t="e">
        <f t="shared" si="0"/>
        <v>#REF!</v>
      </c>
      <c r="J116" s="130"/>
      <c r="K116" s="95"/>
    </row>
    <row r="117" spans="1:21" hidden="1" x14ac:dyDescent="0.2">
      <c r="A117" s="58"/>
      <c r="B117" s="59"/>
      <c r="C117" s="162" t="e">
        <v>#N/A</v>
      </c>
      <c r="D117" s="171" t="e">
        <v>#N/A</v>
      </c>
      <c r="E117" s="166" t="e">
        <v>#N/A</v>
      </c>
      <c r="F117" s="73"/>
      <c r="G117" s="54"/>
      <c r="H117" s="8"/>
      <c r="I117" s="113"/>
      <c r="J117" s="130"/>
      <c r="K117" s="95"/>
    </row>
    <row r="118" spans="1:21" ht="12.75" hidden="1" customHeight="1" x14ac:dyDescent="0.2">
      <c r="A118" s="58"/>
      <c r="B118" s="59"/>
      <c r="C118" s="162" t="e">
        <v>#N/A</v>
      </c>
      <c r="D118" s="171" t="e">
        <v>#N/A</v>
      </c>
      <c r="E118" s="166" t="e">
        <v>#N/A</v>
      </c>
      <c r="F118" s="76"/>
      <c r="G118" s="56"/>
      <c r="H118" s="8" t="e">
        <f>(ROUNDDOWN(#REF!,0)=ROUNDDOWN(D118,0))</f>
        <v>#REF!</v>
      </c>
      <c r="I118" s="113" t="e">
        <f t="shared" si="0"/>
        <v>#REF!</v>
      </c>
      <c r="J118" s="130"/>
      <c r="K118" s="95"/>
    </row>
    <row r="119" spans="1:21" ht="14.25" hidden="1" customHeight="1" x14ac:dyDescent="0.2">
      <c r="A119" s="58"/>
      <c r="B119" s="59"/>
      <c r="C119" s="162" t="e">
        <v>#N/A</v>
      </c>
      <c r="D119" s="171" t="e">
        <v>#N/A</v>
      </c>
      <c r="E119" s="166" t="e">
        <v>#N/A</v>
      </c>
      <c r="F119" s="74"/>
      <c r="G119" s="54"/>
      <c r="H119" s="8"/>
      <c r="I119" s="113"/>
      <c r="J119" s="130"/>
      <c r="K119" s="95"/>
    </row>
    <row r="120" spans="1:21" hidden="1" x14ac:dyDescent="0.2">
      <c r="A120" s="58"/>
      <c r="B120" s="59"/>
      <c r="C120" s="162" t="e">
        <v>#N/A</v>
      </c>
      <c r="D120" s="171" t="e">
        <v>#N/A</v>
      </c>
      <c r="E120" s="166" t="e">
        <v>#N/A</v>
      </c>
      <c r="F120" s="74"/>
      <c r="G120" s="54"/>
      <c r="H120" s="8"/>
      <c r="I120" s="113"/>
      <c r="J120" s="130"/>
      <c r="K120" s="95"/>
    </row>
    <row r="121" spans="1:21" x14ac:dyDescent="0.2">
      <c r="A121" s="58"/>
      <c r="B121" s="59"/>
      <c r="C121" s="162"/>
      <c r="D121" s="171"/>
      <c r="E121" s="166"/>
      <c r="F121" s="74"/>
      <c r="G121" s="54"/>
      <c r="H121" s="8"/>
      <c r="I121" s="113"/>
      <c r="J121" s="130"/>
      <c r="K121" s="95"/>
    </row>
    <row r="122" spans="1:21" x14ac:dyDescent="0.2">
      <c r="A122" s="58"/>
      <c r="B122" s="59"/>
      <c r="C122" s="162"/>
      <c r="D122" s="171"/>
      <c r="E122" s="166"/>
      <c r="F122" s="74"/>
      <c r="G122" s="54"/>
      <c r="H122" s="8"/>
      <c r="I122" s="113"/>
      <c r="J122" s="130"/>
      <c r="K122" s="95"/>
    </row>
    <row r="123" spans="1:21" x14ac:dyDescent="0.2">
      <c r="A123" s="58"/>
      <c r="B123" s="84"/>
      <c r="C123" s="162"/>
      <c r="D123" s="171"/>
      <c r="E123" s="166"/>
      <c r="F123" s="74"/>
      <c r="G123" s="54"/>
      <c r="H123" s="8"/>
      <c r="I123" s="113"/>
      <c r="J123" s="130"/>
      <c r="K123" s="95"/>
      <c r="O123" s="31"/>
      <c r="P123" s="21"/>
      <c r="Q123" s="21"/>
      <c r="R123" s="21"/>
    </row>
    <row r="124" spans="1:21" x14ac:dyDescent="0.2">
      <c r="A124" s="82" t="s">
        <v>2</v>
      </c>
      <c r="B124" s="84"/>
      <c r="C124" s="95"/>
      <c r="D124" s="171"/>
      <c r="E124" s="166"/>
      <c r="F124" s="73"/>
      <c r="G124" s="54"/>
      <c r="H124" s="8"/>
      <c r="I124" s="113"/>
      <c r="J124" s="130"/>
      <c r="K124" s="95"/>
      <c r="O124" s="31"/>
      <c r="P124" s="21"/>
      <c r="Q124" s="21"/>
      <c r="R124" s="21"/>
    </row>
    <row r="125" spans="1:21" x14ac:dyDescent="0.2">
      <c r="A125" s="58"/>
      <c r="B125" s="59"/>
      <c r="C125" s="162" t="s">
        <v>114</v>
      </c>
      <c r="D125" s="171">
        <v>1390</v>
      </c>
      <c r="E125" s="166" t="s">
        <v>86</v>
      </c>
      <c r="F125" s="73"/>
      <c r="G125" s="54"/>
      <c r="H125" s="8"/>
      <c r="I125" s="113"/>
      <c r="J125" s="130"/>
      <c r="K125" s="95"/>
    </row>
    <row r="126" spans="1:21" ht="12.75" hidden="1" customHeight="1" x14ac:dyDescent="0.2">
      <c r="A126" s="58"/>
      <c r="B126" s="59"/>
      <c r="C126" s="162" t="e">
        <v>#N/A</v>
      </c>
      <c r="D126" s="171" t="e">
        <v>#N/A</v>
      </c>
      <c r="E126" s="166" t="e">
        <v>#N/A</v>
      </c>
      <c r="F126" s="73"/>
      <c r="G126" s="54"/>
      <c r="H126" s="8" t="e">
        <f>(ROUNDDOWN(#REF!,0)=ROUNDDOWN(D126,0))</f>
        <v>#REF!</v>
      </c>
      <c r="I126" s="113" t="e">
        <f t="shared" ref="I126:I197" si="1">IF(H126=FALSE,"FIX"," ")</f>
        <v>#REF!</v>
      </c>
      <c r="J126" s="130"/>
      <c r="K126" s="95"/>
    </row>
    <row r="127" spans="1:21" hidden="1" x14ac:dyDescent="0.2">
      <c r="A127" s="58"/>
      <c r="B127" s="59"/>
      <c r="C127" s="162" t="e">
        <v>#N/A</v>
      </c>
      <c r="D127" s="171" t="e">
        <v>#N/A</v>
      </c>
      <c r="E127" s="166" t="e">
        <v>#N/A</v>
      </c>
      <c r="F127" s="73"/>
      <c r="G127" s="54"/>
      <c r="H127" s="8" t="e">
        <f>(ROUNDDOWN(#REF!,0)=ROUNDDOWN(D127,0))</f>
        <v>#REF!</v>
      </c>
      <c r="I127" s="113" t="e">
        <f t="shared" si="1"/>
        <v>#REF!</v>
      </c>
      <c r="J127" s="130"/>
      <c r="K127" s="95"/>
      <c r="L127" s="80"/>
      <c r="M127" s="80"/>
      <c r="N127" s="80"/>
      <c r="O127" s="80"/>
      <c r="U127" s="80"/>
    </row>
    <row r="128" spans="1:21" hidden="1" x14ac:dyDescent="0.2">
      <c r="A128" s="58"/>
      <c r="B128" s="59"/>
      <c r="C128" s="162" t="e">
        <v>#N/A</v>
      </c>
      <c r="D128" s="171" t="e">
        <v>#N/A</v>
      </c>
      <c r="E128" s="166" t="e">
        <v>#N/A</v>
      </c>
      <c r="F128" s="73"/>
      <c r="G128" s="54"/>
      <c r="H128" s="8"/>
      <c r="I128" s="113"/>
      <c r="J128" s="130"/>
      <c r="K128" s="95"/>
      <c r="L128" s="80"/>
      <c r="M128" s="80"/>
      <c r="N128" s="80"/>
      <c r="O128" s="80"/>
    </row>
    <row r="129" spans="1:11" x14ac:dyDescent="0.2">
      <c r="A129" s="58"/>
      <c r="B129" s="59"/>
      <c r="C129" s="162" t="s">
        <v>115</v>
      </c>
      <c r="D129" s="171">
        <v>5</v>
      </c>
      <c r="E129" s="166" t="s">
        <v>96</v>
      </c>
      <c r="F129" s="73"/>
      <c r="G129" s="54"/>
      <c r="H129" s="8"/>
      <c r="I129" s="113"/>
      <c r="J129" s="130"/>
      <c r="K129" s="95"/>
    </row>
    <row r="130" spans="1:11" ht="12.75" customHeight="1" x14ac:dyDescent="0.2">
      <c r="A130" s="58"/>
      <c r="B130" s="59"/>
      <c r="C130" s="162" t="s">
        <v>116</v>
      </c>
      <c r="D130" s="171">
        <v>2</v>
      </c>
      <c r="E130" s="166" t="s">
        <v>96</v>
      </c>
      <c r="F130" s="73"/>
      <c r="G130" s="54"/>
      <c r="H130" s="8" t="e">
        <f>(ROUNDDOWN(#REF!,0)=ROUNDDOWN(D130,0))</f>
        <v>#REF!</v>
      </c>
      <c r="I130" s="113" t="e">
        <f t="shared" si="1"/>
        <v>#REF!</v>
      </c>
      <c r="J130" s="130"/>
      <c r="K130" s="95"/>
    </row>
    <row r="131" spans="1:11" ht="12.75" hidden="1" customHeight="1" x14ac:dyDescent="0.2">
      <c r="A131" s="58"/>
      <c r="B131" s="59"/>
      <c r="C131" s="162" t="e">
        <v>#N/A</v>
      </c>
      <c r="D131" s="171" t="e">
        <v>#N/A</v>
      </c>
      <c r="E131" s="166" t="e">
        <v>#N/A</v>
      </c>
      <c r="F131" s="73"/>
      <c r="G131" s="54"/>
      <c r="H131" s="8" t="e">
        <f>(ROUNDDOWN(#REF!,0)=ROUNDDOWN(D131,0))</f>
        <v>#REF!</v>
      </c>
      <c r="I131" s="113" t="e">
        <f t="shared" si="1"/>
        <v>#REF!</v>
      </c>
      <c r="J131" s="130"/>
      <c r="K131" s="95"/>
    </row>
    <row r="132" spans="1:11" hidden="1" x14ac:dyDescent="0.2">
      <c r="A132" s="58"/>
      <c r="B132" s="59"/>
      <c r="C132" s="162" t="e">
        <v>#N/A</v>
      </c>
      <c r="D132" s="171" t="e">
        <v>#N/A</v>
      </c>
      <c r="E132" s="166" t="e">
        <v>#N/A</v>
      </c>
      <c r="F132" s="73"/>
      <c r="G132" s="54"/>
      <c r="H132" s="8"/>
      <c r="I132" s="113"/>
      <c r="J132" s="130"/>
      <c r="K132" s="95"/>
    </row>
    <row r="133" spans="1:11" hidden="1" x14ac:dyDescent="0.2">
      <c r="A133" s="58"/>
      <c r="B133" s="59"/>
      <c r="C133" s="162" t="e">
        <v>#N/A</v>
      </c>
      <c r="D133" s="171" t="e">
        <v>#N/A</v>
      </c>
      <c r="E133" s="166" t="e">
        <v>#N/A</v>
      </c>
      <c r="F133" s="73"/>
      <c r="G133" s="54"/>
      <c r="H133" s="8" t="e">
        <f>(ROUNDDOWN(#REF!,0)=ROUNDDOWN(D133,0))</f>
        <v>#REF!</v>
      </c>
      <c r="I133" s="113" t="e">
        <f t="shared" si="1"/>
        <v>#REF!</v>
      </c>
      <c r="J133" s="130"/>
      <c r="K133" s="95"/>
    </row>
    <row r="134" spans="1:11" ht="12.75" customHeight="1" x14ac:dyDescent="0.2">
      <c r="A134" s="58"/>
      <c r="B134" s="59"/>
      <c r="C134" s="162" t="s">
        <v>117</v>
      </c>
      <c r="D134" s="171">
        <v>47</v>
      </c>
      <c r="E134" s="166" t="s">
        <v>96</v>
      </c>
      <c r="F134" s="73"/>
      <c r="G134" s="54"/>
      <c r="H134" s="8" t="e">
        <f>(ROUNDDOWN(#REF!,0)=ROUNDDOWN(D134,0))</f>
        <v>#REF!</v>
      </c>
      <c r="I134" s="113" t="e">
        <f t="shared" si="1"/>
        <v>#REF!</v>
      </c>
      <c r="J134" s="130"/>
      <c r="K134" s="95"/>
    </row>
    <row r="135" spans="1:11" ht="12.75" customHeight="1" x14ac:dyDescent="0.2">
      <c r="A135" s="58"/>
      <c r="B135" s="59"/>
      <c r="C135" s="162" t="s">
        <v>118</v>
      </c>
      <c r="D135" s="171">
        <v>404</v>
      </c>
      <c r="E135" s="166" t="s">
        <v>61</v>
      </c>
      <c r="F135" s="73"/>
      <c r="G135" s="54"/>
      <c r="H135" s="8" t="e">
        <f>(ROUNDDOWN(#REF!,0)=ROUNDDOWN(D135,0))</f>
        <v>#REF!</v>
      </c>
      <c r="I135" s="113" t="e">
        <f t="shared" si="1"/>
        <v>#REF!</v>
      </c>
      <c r="J135" s="130"/>
      <c r="K135" s="95"/>
    </row>
    <row r="136" spans="1:11" hidden="1" x14ac:dyDescent="0.2">
      <c r="A136" s="58"/>
      <c r="B136" s="59"/>
      <c r="C136" s="162" t="e">
        <v>#N/A</v>
      </c>
      <c r="D136" s="171" t="e">
        <v>#N/A</v>
      </c>
      <c r="E136" s="166" t="e">
        <v>#N/A</v>
      </c>
      <c r="F136" s="73"/>
      <c r="G136" s="54"/>
      <c r="H136" s="8" t="e">
        <f>(ROUNDDOWN(#REF!,0)=ROUNDDOWN(D136,0))</f>
        <v>#REF!</v>
      </c>
      <c r="I136" s="113" t="e">
        <f t="shared" si="1"/>
        <v>#REF!</v>
      </c>
      <c r="J136" s="130"/>
      <c r="K136" s="95"/>
    </row>
    <row r="137" spans="1:11" hidden="1" x14ac:dyDescent="0.2">
      <c r="A137" s="58"/>
      <c r="B137" s="59"/>
      <c r="C137" s="162" t="e">
        <v>#N/A</v>
      </c>
      <c r="D137" s="171" t="e">
        <v>#N/A</v>
      </c>
      <c r="E137" s="166" t="e">
        <v>#N/A</v>
      </c>
      <c r="F137" s="73"/>
      <c r="G137" s="54"/>
      <c r="H137" s="8" t="e">
        <f>(ROUNDDOWN(#REF!,0)=ROUNDDOWN(D137,0))</f>
        <v>#REF!</v>
      </c>
      <c r="I137" s="113" t="e">
        <f t="shared" si="1"/>
        <v>#REF!</v>
      </c>
      <c r="J137" s="130"/>
      <c r="K137" s="95"/>
    </row>
    <row r="138" spans="1:11" ht="12.75" customHeight="1" x14ac:dyDescent="0.2">
      <c r="A138" s="58"/>
      <c r="B138" s="59"/>
      <c r="C138" s="162" t="s">
        <v>119</v>
      </c>
      <c r="D138" s="171">
        <v>1</v>
      </c>
      <c r="E138" s="166" t="s">
        <v>96</v>
      </c>
      <c r="F138" s="73"/>
      <c r="G138" s="54"/>
      <c r="H138" s="8" t="e">
        <f>(ROUNDDOWN(#REF!,0)=ROUNDDOWN(D138,0))</f>
        <v>#REF!</v>
      </c>
      <c r="I138" s="113" t="e">
        <f t="shared" si="1"/>
        <v>#REF!</v>
      </c>
      <c r="J138" s="130"/>
      <c r="K138" s="95"/>
    </row>
    <row r="139" spans="1:11" ht="12.75" customHeight="1" x14ac:dyDescent="0.2">
      <c r="A139" s="58"/>
      <c r="B139" s="84"/>
      <c r="C139" s="162" t="s">
        <v>120</v>
      </c>
      <c r="D139" s="171">
        <v>3</v>
      </c>
      <c r="E139" s="166" t="s">
        <v>96</v>
      </c>
      <c r="F139" s="77"/>
      <c r="G139" s="57"/>
      <c r="H139" s="8"/>
      <c r="I139" s="113"/>
      <c r="J139" s="117"/>
      <c r="K139" s="95"/>
    </row>
    <row r="140" spans="1:11" ht="12.75" hidden="1" customHeight="1" x14ac:dyDescent="0.2">
      <c r="A140" s="58"/>
      <c r="B140" s="59"/>
      <c r="C140" s="162" t="e">
        <v>#N/A</v>
      </c>
      <c r="D140" s="171" t="e">
        <v>#N/A</v>
      </c>
      <c r="E140" s="166" t="e">
        <v>#N/A</v>
      </c>
      <c r="F140" s="74"/>
      <c r="G140" s="54"/>
      <c r="H140" s="8"/>
      <c r="I140" s="113"/>
      <c r="J140" s="131"/>
      <c r="K140" s="95"/>
    </row>
    <row r="141" spans="1:11" ht="12.75" customHeight="1" x14ac:dyDescent="0.2">
      <c r="A141" s="58"/>
      <c r="B141" s="59"/>
      <c r="C141" s="162" t="s">
        <v>121</v>
      </c>
      <c r="D141" s="171">
        <v>2800</v>
      </c>
      <c r="E141" s="166" t="s">
        <v>61</v>
      </c>
      <c r="F141" s="74"/>
      <c r="G141" s="54"/>
      <c r="H141" s="8"/>
      <c r="I141" s="113"/>
      <c r="J141" s="131"/>
      <c r="K141" s="95"/>
    </row>
    <row r="142" spans="1:11" ht="12.75" hidden="1" customHeight="1" x14ac:dyDescent="0.2">
      <c r="A142" s="58"/>
      <c r="B142" s="59"/>
      <c r="C142" s="162" t="e">
        <v>#N/A</v>
      </c>
      <c r="D142" s="171" t="e">
        <v>#N/A</v>
      </c>
      <c r="E142" s="166" t="e">
        <v>#N/A</v>
      </c>
      <c r="F142" s="74"/>
      <c r="G142" s="54"/>
      <c r="H142" s="8"/>
      <c r="I142" s="113"/>
      <c r="J142" s="131"/>
      <c r="K142" s="95"/>
    </row>
    <row r="143" spans="1:11" ht="12.75" hidden="1" customHeight="1" x14ac:dyDescent="0.2">
      <c r="A143" s="58"/>
      <c r="B143" s="59"/>
      <c r="C143" s="162" t="e">
        <v>#N/A</v>
      </c>
      <c r="D143" s="171" t="e">
        <v>#N/A</v>
      </c>
      <c r="E143" s="166" t="e">
        <v>#N/A</v>
      </c>
      <c r="F143" s="74"/>
      <c r="G143" s="54"/>
      <c r="H143" s="8"/>
      <c r="I143" s="113"/>
      <c r="J143" s="131"/>
      <c r="K143" s="95"/>
    </row>
    <row r="144" spans="1:11" ht="12.75" hidden="1" customHeight="1" x14ac:dyDescent="0.2">
      <c r="A144" s="58"/>
      <c r="B144" s="59"/>
      <c r="C144" s="162" t="e">
        <v>#N/A</v>
      </c>
      <c r="D144" s="171" t="e">
        <v>#N/A</v>
      </c>
      <c r="E144" s="166" t="e">
        <v>#N/A</v>
      </c>
      <c r="F144" s="74"/>
      <c r="G144" s="54"/>
      <c r="H144" s="8"/>
      <c r="I144" s="113"/>
      <c r="J144" s="131"/>
      <c r="K144" s="95"/>
    </row>
    <row r="145" spans="1:21" ht="12.75" hidden="1" customHeight="1" x14ac:dyDescent="0.2">
      <c r="A145" s="58"/>
      <c r="B145" s="59"/>
      <c r="C145" s="162" t="e">
        <v>#N/A</v>
      </c>
      <c r="D145" s="171" t="e">
        <v>#N/A</v>
      </c>
      <c r="E145" s="166" t="e">
        <v>#N/A</v>
      </c>
      <c r="F145" s="74"/>
      <c r="G145" s="54"/>
      <c r="H145" s="8"/>
      <c r="I145" s="113"/>
      <c r="J145" s="131"/>
      <c r="K145" s="95"/>
    </row>
    <row r="146" spans="1:21" ht="12.75" hidden="1" customHeight="1" x14ac:dyDescent="0.2">
      <c r="A146" s="58"/>
      <c r="B146" s="59"/>
      <c r="C146" s="162" t="e">
        <v>#N/A</v>
      </c>
      <c r="D146" s="171" t="e">
        <v>#N/A</v>
      </c>
      <c r="E146" s="166" t="e">
        <v>#N/A</v>
      </c>
      <c r="F146" s="74"/>
      <c r="G146" s="54"/>
      <c r="H146" s="8"/>
      <c r="I146" s="113"/>
      <c r="J146" s="131"/>
      <c r="K146" s="95"/>
    </row>
    <row r="147" spans="1:21" ht="12.75" hidden="1" customHeight="1" x14ac:dyDescent="0.2">
      <c r="A147" s="58"/>
      <c r="B147" s="59"/>
      <c r="C147" s="162" t="e">
        <v>#N/A</v>
      </c>
      <c r="D147" s="171" t="e">
        <v>#N/A</v>
      </c>
      <c r="E147" s="166" t="e">
        <v>#N/A</v>
      </c>
      <c r="F147" s="74"/>
      <c r="G147" s="54"/>
      <c r="H147" s="8"/>
      <c r="I147" s="113"/>
      <c r="J147" s="131"/>
      <c r="K147" s="95"/>
    </row>
    <row r="148" spans="1:21" ht="12.75" hidden="1" customHeight="1" x14ac:dyDescent="0.2">
      <c r="A148" s="58"/>
      <c r="B148" s="59"/>
      <c r="C148" s="162" t="e">
        <v>#N/A</v>
      </c>
      <c r="D148" s="171" t="e">
        <v>#N/A</v>
      </c>
      <c r="E148" s="166" t="e">
        <v>#N/A</v>
      </c>
      <c r="F148" s="74"/>
      <c r="G148" s="54"/>
      <c r="H148" s="8"/>
      <c r="I148" s="113"/>
      <c r="J148" s="131"/>
      <c r="K148" s="95"/>
    </row>
    <row r="149" spans="1:21" ht="12.75" customHeight="1" x14ac:dyDescent="0.2">
      <c r="A149" s="58"/>
      <c r="B149" s="59"/>
      <c r="C149" s="162"/>
      <c r="D149" s="171"/>
      <c r="E149" s="166"/>
      <c r="F149" s="74"/>
      <c r="G149" s="54"/>
      <c r="H149" s="8"/>
      <c r="I149" s="113"/>
      <c r="J149" s="131"/>
      <c r="K149" s="95"/>
    </row>
    <row r="150" spans="1:21" x14ac:dyDescent="0.2">
      <c r="A150" s="60" t="s">
        <v>6</v>
      </c>
      <c r="B150" s="59"/>
      <c r="C150" s="95"/>
      <c r="D150" s="171"/>
      <c r="E150" s="174"/>
      <c r="F150" s="73"/>
      <c r="G150" s="54"/>
      <c r="H150" s="8"/>
      <c r="I150" s="113"/>
      <c r="J150" s="130"/>
      <c r="K150" s="95"/>
      <c r="L150" s="8"/>
      <c r="O150" s="150"/>
      <c r="P150" s="149"/>
    </row>
    <row r="151" spans="1:21" x14ac:dyDescent="0.2">
      <c r="A151" s="82"/>
      <c r="B151" s="83"/>
      <c r="C151" s="162"/>
      <c r="D151" s="171"/>
      <c r="E151" s="166"/>
      <c r="F151" s="73"/>
      <c r="G151" s="54"/>
      <c r="H151" s="8"/>
      <c r="I151" s="113"/>
      <c r="J151" s="130"/>
      <c r="K151" s="95"/>
    </row>
    <row r="152" spans="1:21" x14ac:dyDescent="0.2">
      <c r="A152" s="58"/>
      <c r="B152" s="83"/>
      <c r="C152" s="162" t="s">
        <v>8</v>
      </c>
      <c r="D152" s="171"/>
      <c r="E152" s="174"/>
      <c r="F152" s="73"/>
      <c r="G152" s="110"/>
      <c r="H152" s="8"/>
      <c r="I152" s="113"/>
      <c r="J152" s="130"/>
      <c r="K152" s="95"/>
      <c r="L152" s="8"/>
      <c r="O152" s="89"/>
      <c r="P152" s="88"/>
    </row>
    <row r="153" spans="1:21" hidden="1" x14ac:dyDescent="0.2">
      <c r="A153" s="58"/>
      <c r="B153" s="107"/>
      <c r="C153" s="162" t="e">
        <v>#N/A</v>
      </c>
      <c r="D153" s="171" t="e">
        <v>#N/A</v>
      </c>
      <c r="E153" s="174" t="e">
        <v>#N/A</v>
      </c>
      <c r="F153" s="73"/>
      <c r="G153" s="110"/>
      <c r="H153" s="8"/>
      <c r="I153" s="113"/>
      <c r="J153" s="130"/>
      <c r="K153" s="95"/>
      <c r="L153" s="8"/>
      <c r="O153" s="108"/>
      <c r="P153" s="106"/>
    </row>
    <row r="154" spans="1:21" hidden="1" x14ac:dyDescent="0.2">
      <c r="A154" s="58"/>
      <c r="B154" s="59"/>
      <c r="C154" s="162" t="e">
        <v>#N/A</v>
      </c>
      <c r="D154" s="171" t="e">
        <v>#N/A</v>
      </c>
      <c r="E154" s="174" t="e">
        <v>#N/A</v>
      </c>
      <c r="F154" s="73"/>
      <c r="G154" s="110"/>
      <c r="H154" s="8"/>
      <c r="I154" s="113"/>
      <c r="J154" s="130"/>
      <c r="K154" s="95"/>
      <c r="L154" s="8"/>
      <c r="M154" s="8"/>
      <c r="N154" s="8"/>
      <c r="O154" s="9"/>
      <c r="U154" t="s">
        <v>14</v>
      </c>
    </row>
    <row r="155" spans="1:21" hidden="1" x14ac:dyDescent="0.2">
      <c r="A155" s="58"/>
      <c r="B155" s="59"/>
      <c r="C155" s="162" t="e">
        <v>#N/A</v>
      </c>
      <c r="D155" s="171" t="e">
        <v>#N/A</v>
      </c>
      <c r="E155" s="174" t="e">
        <v>#N/A</v>
      </c>
      <c r="F155" s="73"/>
      <c r="G155" s="110"/>
      <c r="H155" s="8"/>
      <c r="I155" s="113"/>
      <c r="J155" s="130"/>
      <c r="K155" s="95"/>
      <c r="L155" s="8"/>
      <c r="M155" s="8"/>
      <c r="N155" s="8"/>
      <c r="O155" s="9"/>
    </row>
    <row r="156" spans="1:21" x14ac:dyDescent="0.2">
      <c r="A156" s="58"/>
      <c r="B156" s="59"/>
      <c r="C156" s="162" t="s">
        <v>122</v>
      </c>
      <c r="D156" s="171">
        <v>3</v>
      </c>
      <c r="E156" s="174" t="s">
        <v>96</v>
      </c>
      <c r="F156" s="73"/>
      <c r="G156" s="110"/>
      <c r="H156" s="8"/>
      <c r="I156" s="113"/>
      <c r="J156" s="130"/>
      <c r="K156" s="95"/>
      <c r="L156" s="8"/>
      <c r="M156" s="8"/>
      <c r="N156" s="8"/>
      <c r="O156" s="9"/>
    </row>
    <row r="157" spans="1:21" ht="12.75" customHeight="1" x14ac:dyDescent="0.2">
      <c r="A157" s="58"/>
      <c r="B157" s="59"/>
      <c r="C157" s="162" t="s">
        <v>123</v>
      </c>
      <c r="D157" s="171">
        <v>771.17600000000004</v>
      </c>
      <c r="E157" s="174" t="s">
        <v>86</v>
      </c>
      <c r="F157" s="73"/>
      <c r="G157" s="110"/>
      <c r="H157" s="8"/>
      <c r="I157" s="113"/>
      <c r="J157" s="130"/>
      <c r="K157" s="95"/>
      <c r="L157" s="8"/>
      <c r="M157" s="8"/>
      <c r="N157" s="8"/>
      <c r="O157" s="9"/>
    </row>
    <row r="158" spans="1:21" x14ac:dyDescent="0.2">
      <c r="A158" s="58"/>
      <c r="B158" s="59"/>
      <c r="C158" s="162" t="s">
        <v>124</v>
      </c>
      <c r="D158" s="171">
        <v>771.17600000000004</v>
      </c>
      <c r="E158" s="166" t="s">
        <v>86</v>
      </c>
      <c r="F158" s="73"/>
      <c r="G158" s="110"/>
      <c r="H158" s="8"/>
      <c r="I158" s="113"/>
      <c r="J158" s="130"/>
      <c r="K158" s="95"/>
      <c r="L158"/>
      <c r="M158"/>
      <c r="N158"/>
      <c r="O158"/>
    </row>
    <row r="159" spans="1:21" ht="12.75" customHeight="1" x14ac:dyDescent="0.2">
      <c r="A159" s="58"/>
      <c r="B159" s="59"/>
      <c r="C159" s="162" t="s">
        <v>125</v>
      </c>
      <c r="D159" s="171">
        <v>771.17600000000004</v>
      </c>
      <c r="E159" s="166" t="s">
        <v>86</v>
      </c>
      <c r="F159" s="73"/>
      <c r="G159" s="110"/>
      <c r="H159" s="8"/>
      <c r="I159" s="113"/>
      <c r="J159" s="130"/>
      <c r="K159" s="95"/>
      <c r="L159"/>
      <c r="M159"/>
      <c r="N159"/>
      <c r="O159"/>
    </row>
    <row r="160" spans="1:21" ht="12.75" hidden="1" customHeight="1" x14ac:dyDescent="0.2">
      <c r="A160" s="64"/>
      <c r="B160" s="59"/>
      <c r="C160" s="162" t="e">
        <v>#N/A</v>
      </c>
      <c r="D160" s="171" t="e">
        <v>#N/A</v>
      </c>
      <c r="E160" s="166" t="e">
        <v>#N/A</v>
      </c>
      <c r="F160" s="75"/>
      <c r="G160" s="110"/>
      <c r="H160" s="8"/>
      <c r="I160" s="113"/>
      <c r="J160" s="130"/>
      <c r="K160" s="95"/>
      <c r="L160"/>
      <c r="M160"/>
      <c r="N160"/>
      <c r="O160"/>
    </row>
    <row r="161" spans="1:15" ht="12.75" hidden="1" customHeight="1" x14ac:dyDescent="0.2">
      <c r="A161" s="64"/>
      <c r="B161" s="59"/>
      <c r="C161" s="162" t="e">
        <v>#N/A</v>
      </c>
      <c r="D161" s="171" t="e">
        <v>#N/A</v>
      </c>
      <c r="E161" s="166" t="e">
        <v>#N/A</v>
      </c>
      <c r="F161" s="75"/>
      <c r="G161" s="110"/>
      <c r="H161" s="8"/>
      <c r="I161" s="113"/>
      <c r="J161" s="130"/>
      <c r="K161" s="95"/>
      <c r="L161"/>
      <c r="M161"/>
      <c r="N161"/>
      <c r="O161"/>
    </row>
    <row r="162" spans="1:15" ht="12.75" customHeight="1" x14ac:dyDescent="0.2">
      <c r="A162" s="64"/>
      <c r="B162" s="59"/>
      <c r="C162" s="162" t="s">
        <v>126</v>
      </c>
      <c r="D162" s="171">
        <v>771.17600000000004</v>
      </c>
      <c r="E162" s="166" t="s">
        <v>86</v>
      </c>
      <c r="F162" s="75"/>
      <c r="G162" s="110"/>
      <c r="H162" s="8"/>
      <c r="I162" s="113"/>
      <c r="J162" s="130"/>
      <c r="K162" s="95"/>
      <c r="L162"/>
      <c r="M162"/>
      <c r="N162"/>
      <c r="O162"/>
    </row>
    <row r="163" spans="1:15" x14ac:dyDescent="0.2">
      <c r="A163" s="64"/>
      <c r="B163" s="63"/>
      <c r="C163" s="162" t="s">
        <v>71</v>
      </c>
      <c r="D163" s="171"/>
      <c r="E163" s="166"/>
      <c r="F163" s="75"/>
      <c r="G163" s="110"/>
      <c r="H163" s="8"/>
      <c r="I163" s="113"/>
      <c r="J163" s="130"/>
      <c r="K163" s="95"/>
      <c r="L163"/>
      <c r="M163"/>
      <c r="N163"/>
      <c r="O163"/>
    </row>
    <row r="164" spans="1:15" hidden="1" x14ac:dyDescent="0.2">
      <c r="A164" s="64"/>
      <c r="B164" s="63"/>
      <c r="C164" s="162" t="e">
        <v>#N/A</v>
      </c>
      <c r="D164" s="171" t="e">
        <v>#N/A</v>
      </c>
      <c r="E164" s="166" t="e">
        <v>#N/A</v>
      </c>
      <c r="F164" s="75"/>
      <c r="G164" s="110"/>
      <c r="H164" s="8"/>
      <c r="I164" s="113"/>
      <c r="J164" s="130"/>
      <c r="K164" s="95"/>
      <c r="L164"/>
      <c r="M164"/>
      <c r="N164"/>
      <c r="O164"/>
    </row>
    <row r="165" spans="1:15" x14ac:dyDescent="0.2">
      <c r="A165" s="64"/>
      <c r="B165" s="24"/>
      <c r="C165" s="162" t="s">
        <v>127</v>
      </c>
      <c r="D165" s="171">
        <v>392</v>
      </c>
      <c r="E165" s="166" t="s">
        <v>86</v>
      </c>
      <c r="F165" s="75"/>
      <c r="G165" s="110"/>
      <c r="H165" s="8"/>
      <c r="I165" s="113"/>
      <c r="J165" s="130"/>
      <c r="K165" s="95"/>
      <c r="L165"/>
      <c r="M165"/>
      <c r="N165"/>
      <c r="O165"/>
    </row>
    <row r="166" spans="1:15" x14ac:dyDescent="0.2">
      <c r="A166" s="64"/>
      <c r="B166" s="63"/>
      <c r="C166" s="162" t="s">
        <v>128</v>
      </c>
      <c r="D166" s="171">
        <v>56</v>
      </c>
      <c r="E166" s="174" t="s">
        <v>86</v>
      </c>
      <c r="F166" s="75"/>
      <c r="G166" s="110"/>
      <c r="H166" s="8"/>
      <c r="I166" s="113"/>
      <c r="J166" s="130"/>
      <c r="K166" s="95"/>
      <c r="L166" s="8"/>
      <c r="M166" s="8"/>
      <c r="N166" s="8"/>
      <c r="O166" s="9"/>
    </row>
    <row r="167" spans="1:15" x14ac:dyDescent="0.2">
      <c r="A167" s="64"/>
      <c r="B167" s="152"/>
      <c r="C167" s="162" t="s">
        <v>129</v>
      </c>
      <c r="D167" s="171">
        <v>56</v>
      </c>
      <c r="E167" s="174" t="s">
        <v>86</v>
      </c>
      <c r="F167" s="153"/>
      <c r="G167" s="110"/>
      <c r="H167" s="8"/>
      <c r="I167" s="113"/>
      <c r="J167" s="130"/>
      <c r="K167" s="95"/>
      <c r="L167" s="8"/>
      <c r="M167" s="8"/>
      <c r="N167" s="8"/>
      <c r="O167" s="9"/>
    </row>
    <row r="168" spans="1:15" x14ac:dyDescent="0.2">
      <c r="A168" s="64"/>
      <c r="B168" s="152"/>
      <c r="C168" s="162" t="s">
        <v>146</v>
      </c>
      <c r="D168" s="171">
        <v>56</v>
      </c>
      <c r="E168" s="174" t="s">
        <v>86</v>
      </c>
      <c r="F168" s="153"/>
      <c r="G168" s="110"/>
      <c r="H168" s="8"/>
      <c r="I168" s="113"/>
      <c r="J168" s="130"/>
      <c r="K168" s="95"/>
      <c r="L168" s="8"/>
      <c r="M168" s="8"/>
      <c r="N168" s="8"/>
      <c r="O168" s="9"/>
    </row>
    <row r="169" spans="1:15" x14ac:dyDescent="0.2">
      <c r="A169" s="64"/>
      <c r="B169" s="146"/>
      <c r="C169" s="162"/>
      <c r="D169" s="171"/>
      <c r="E169" s="174"/>
      <c r="F169" s="146"/>
      <c r="G169" s="110"/>
      <c r="H169" s="8"/>
      <c r="I169" s="113"/>
      <c r="J169" s="130"/>
      <c r="K169" s="95"/>
      <c r="L169" s="8"/>
      <c r="M169" s="8"/>
      <c r="N169" s="8"/>
      <c r="O169" s="9"/>
    </row>
    <row r="170" spans="1:15" x14ac:dyDescent="0.2">
      <c r="A170" s="64"/>
      <c r="B170" s="103"/>
      <c r="C170" s="162" t="s">
        <v>9</v>
      </c>
      <c r="D170" s="171"/>
      <c r="E170" s="174"/>
      <c r="F170" s="104"/>
      <c r="G170" s="110"/>
      <c r="H170" s="8"/>
      <c r="I170" s="113"/>
      <c r="J170" s="130"/>
      <c r="K170" s="95"/>
      <c r="L170" s="8"/>
      <c r="M170" s="8"/>
      <c r="N170" s="8"/>
      <c r="O170" s="9"/>
    </row>
    <row r="171" spans="1:15" hidden="1" x14ac:dyDescent="0.2">
      <c r="A171" s="64"/>
      <c r="B171" s="103"/>
      <c r="C171" s="162" t="e">
        <v>#N/A</v>
      </c>
      <c r="D171" s="171" t="e">
        <v>#N/A</v>
      </c>
      <c r="E171" s="174" t="e">
        <v>#N/A</v>
      </c>
      <c r="F171" s="104"/>
      <c r="G171" s="110"/>
      <c r="H171" s="8"/>
      <c r="I171" s="113"/>
      <c r="J171" s="130"/>
      <c r="K171" s="95"/>
      <c r="L171" s="8"/>
      <c r="M171" s="8"/>
      <c r="N171" s="8"/>
      <c r="O171" s="9"/>
    </row>
    <row r="172" spans="1:15" hidden="1" x14ac:dyDescent="0.2">
      <c r="A172" s="64"/>
      <c r="B172" s="103"/>
      <c r="C172" s="162" t="e">
        <v>#N/A</v>
      </c>
      <c r="D172" s="171" t="e">
        <v>#N/A</v>
      </c>
      <c r="E172" s="174" t="e">
        <v>#N/A</v>
      </c>
      <c r="F172" s="104"/>
      <c r="G172" s="110"/>
      <c r="H172" s="8"/>
      <c r="I172" s="113"/>
      <c r="J172" s="130"/>
      <c r="K172" s="95"/>
      <c r="L172" s="8"/>
      <c r="M172" s="8"/>
      <c r="N172" s="8"/>
      <c r="O172" s="9"/>
    </row>
    <row r="173" spans="1:15" x14ac:dyDescent="0.2">
      <c r="A173" s="64"/>
      <c r="B173" s="59"/>
      <c r="C173" s="162" t="s">
        <v>130</v>
      </c>
      <c r="D173" s="171">
        <v>1</v>
      </c>
      <c r="E173" s="174" t="s">
        <v>96</v>
      </c>
      <c r="F173" s="100"/>
      <c r="G173" s="110"/>
      <c r="H173" s="8"/>
      <c r="I173" s="113"/>
      <c r="J173" s="130"/>
      <c r="K173" s="95"/>
      <c r="L173" s="8"/>
      <c r="M173" s="8"/>
      <c r="N173" s="8"/>
      <c r="O173" s="9"/>
    </row>
    <row r="174" spans="1:15" hidden="1" x14ac:dyDescent="0.2">
      <c r="A174" s="64"/>
      <c r="B174" s="59"/>
      <c r="C174" s="162" t="e">
        <v>#N/A</v>
      </c>
      <c r="D174" s="171" t="e">
        <v>#N/A</v>
      </c>
      <c r="E174" s="174" t="e">
        <v>#N/A</v>
      </c>
      <c r="F174" s="100"/>
      <c r="G174" s="55"/>
      <c r="H174" s="8"/>
      <c r="I174" s="113"/>
      <c r="J174" s="130"/>
      <c r="K174" s="95"/>
      <c r="L174" s="8"/>
      <c r="M174" s="8"/>
      <c r="N174" s="8"/>
      <c r="O174" s="9"/>
    </row>
    <row r="175" spans="1:15" hidden="1" x14ac:dyDescent="0.2">
      <c r="A175" s="64"/>
      <c r="B175" s="59"/>
      <c r="C175" s="162" t="e">
        <v>#N/A</v>
      </c>
      <c r="D175" s="171" t="e">
        <v>#N/A</v>
      </c>
      <c r="E175" s="174" t="e">
        <v>#N/A</v>
      </c>
      <c r="F175" s="100"/>
      <c r="G175" s="55"/>
      <c r="H175" s="8" t="e">
        <f>(ROUNDDOWN(#REF!,0)=ROUNDDOWN(D175,0))</f>
        <v>#REF!</v>
      </c>
      <c r="I175" s="113" t="e">
        <f t="shared" si="1"/>
        <v>#REF!</v>
      </c>
      <c r="J175" s="130"/>
      <c r="K175" s="95"/>
      <c r="L175" s="8"/>
      <c r="M175" s="8"/>
      <c r="N175" s="8"/>
      <c r="O175" s="9"/>
    </row>
    <row r="176" spans="1:15" hidden="1" x14ac:dyDescent="0.2">
      <c r="A176" s="64"/>
      <c r="B176" s="59"/>
      <c r="C176" s="162" t="e">
        <v>#N/A</v>
      </c>
      <c r="D176" s="171" t="e">
        <v>#N/A</v>
      </c>
      <c r="E176" s="174" t="e">
        <v>#N/A</v>
      </c>
      <c r="F176" s="100"/>
      <c r="G176" s="55"/>
      <c r="H176" s="8" t="e">
        <f>(ROUNDDOWN(#REF!,0)=ROUNDDOWN(D176,0))</f>
        <v>#REF!</v>
      </c>
      <c r="I176" s="113" t="e">
        <f t="shared" si="1"/>
        <v>#REF!</v>
      </c>
      <c r="J176" s="130"/>
      <c r="K176" s="95"/>
      <c r="L176" s="8"/>
      <c r="M176" s="8"/>
      <c r="N176" s="8"/>
      <c r="O176" s="9"/>
    </row>
    <row r="177" spans="1:15" hidden="1" x14ac:dyDescent="0.2">
      <c r="A177" s="64"/>
      <c r="B177" s="59"/>
      <c r="C177" s="162" t="e">
        <v>#N/A</v>
      </c>
      <c r="D177" s="171" t="e">
        <v>#N/A</v>
      </c>
      <c r="E177" s="174" t="e">
        <v>#N/A</v>
      </c>
      <c r="F177" s="100"/>
      <c r="G177" s="55"/>
      <c r="H177" s="8"/>
      <c r="I177" s="113"/>
      <c r="J177" s="130"/>
      <c r="K177" s="95"/>
      <c r="L177" s="8"/>
      <c r="M177" s="8"/>
      <c r="N177" s="8"/>
      <c r="O177" s="9"/>
    </row>
    <row r="178" spans="1:15" hidden="1" x14ac:dyDescent="0.2">
      <c r="A178" s="64"/>
      <c r="B178" s="59"/>
      <c r="C178" s="162" t="e">
        <v>#N/A</v>
      </c>
      <c r="D178" s="171" t="e">
        <v>#N/A</v>
      </c>
      <c r="E178" s="174" t="e">
        <v>#N/A</v>
      </c>
      <c r="F178" s="100"/>
      <c r="G178" s="55"/>
      <c r="H178" s="8"/>
      <c r="I178" s="113"/>
      <c r="J178" s="130"/>
      <c r="K178" s="95"/>
      <c r="L178" s="8"/>
      <c r="M178" s="8"/>
      <c r="N178" s="8"/>
      <c r="O178" s="9"/>
    </row>
    <row r="179" spans="1:15" hidden="1" x14ac:dyDescent="0.2">
      <c r="A179" s="64"/>
      <c r="B179" s="59"/>
      <c r="C179" s="162" t="e">
        <v>#N/A</v>
      </c>
      <c r="D179" s="171" t="e">
        <v>#N/A</v>
      </c>
      <c r="E179" s="174" t="e">
        <v>#N/A</v>
      </c>
      <c r="F179" s="100"/>
      <c r="G179" s="55"/>
      <c r="H179" s="8"/>
      <c r="I179" s="113"/>
      <c r="J179" s="130"/>
      <c r="K179" s="95"/>
      <c r="L179" s="8"/>
      <c r="M179" s="8"/>
      <c r="N179" s="8"/>
      <c r="O179" s="9"/>
    </row>
    <row r="180" spans="1:15" hidden="1" x14ac:dyDescent="0.2">
      <c r="A180" s="64"/>
      <c r="B180" s="59"/>
      <c r="C180" s="162" t="e">
        <v>#N/A</v>
      </c>
      <c r="D180" s="171" t="e">
        <v>#N/A</v>
      </c>
      <c r="E180" s="174" t="e">
        <v>#N/A</v>
      </c>
      <c r="F180" s="100"/>
      <c r="G180" s="55"/>
      <c r="H180" s="8"/>
      <c r="I180" s="113"/>
      <c r="J180" s="130"/>
      <c r="K180" s="95"/>
      <c r="L180" s="8"/>
      <c r="M180" s="8"/>
      <c r="N180" s="8"/>
      <c r="O180" s="9"/>
    </row>
    <row r="181" spans="1:15" hidden="1" x14ac:dyDescent="0.2">
      <c r="A181" s="64"/>
      <c r="B181" s="59"/>
      <c r="C181" s="162" t="e">
        <v>#N/A</v>
      </c>
      <c r="D181" s="171" t="e">
        <v>#N/A</v>
      </c>
      <c r="E181" s="174" t="e">
        <v>#N/A</v>
      </c>
      <c r="F181" s="100"/>
      <c r="G181" s="55"/>
      <c r="H181" s="8" t="e">
        <f>(ROUNDDOWN(#REF!,0)=ROUNDDOWN(D181,0))</f>
        <v>#REF!</v>
      </c>
      <c r="I181" s="113" t="e">
        <f t="shared" si="1"/>
        <v>#REF!</v>
      </c>
      <c r="J181" s="130"/>
      <c r="K181" s="95"/>
      <c r="L181" s="8"/>
      <c r="M181" s="8"/>
      <c r="N181" s="8"/>
      <c r="O181" s="9"/>
    </row>
    <row r="182" spans="1:15" hidden="1" x14ac:dyDescent="0.2">
      <c r="A182" s="64"/>
      <c r="B182" s="59"/>
      <c r="C182" s="162" t="e">
        <v>#N/A</v>
      </c>
      <c r="D182" s="171" t="e">
        <v>#N/A</v>
      </c>
      <c r="E182" s="174" t="e">
        <v>#N/A</v>
      </c>
      <c r="F182" s="100"/>
      <c r="G182" s="55"/>
      <c r="H182" s="8"/>
      <c r="I182" s="113"/>
      <c r="J182" s="130"/>
      <c r="K182" s="95"/>
      <c r="L182" s="8"/>
      <c r="M182" s="8"/>
      <c r="N182" s="8"/>
      <c r="O182" s="9"/>
    </row>
    <row r="183" spans="1:15" ht="12.75" hidden="1" customHeight="1" x14ac:dyDescent="0.2">
      <c r="A183" s="64"/>
      <c r="B183" s="59"/>
      <c r="C183" s="162" t="e">
        <v>#N/A</v>
      </c>
      <c r="D183" s="171" t="e">
        <v>#N/A</v>
      </c>
      <c r="E183" s="174" t="e">
        <v>#N/A</v>
      </c>
      <c r="F183" s="100"/>
      <c r="G183" s="55"/>
      <c r="H183" s="8"/>
      <c r="I183" s="113"/>
      <c r="J183" s="130"/>
      <c r="K183" s="95"/>
      <c r="L183" s="8"/>
      <c r="M183" s="8"/>
      <c r="N183" s="8"/>
      <c r="O183" s="9"/>
    </row>
    <row r="184" spans="1:15" hidden="1" x14ac:dyDescent="0.2">
      <c r="A184" s="64"/>
      <c r="B184" s="59"/>
      <c r="C184" s="162" t="e">
        <v>#N/A</v>
      </c>
      <c r="D184" s="171" t="e">
        <v>#N/A</v>
      </c>
      <c r="E184" s="174" t="e">
        <v>#N/A</v>
      </c>
      <c r="F184" s="100"/>
      <c r="G184" s="55"/>
      <c r="H184" s="8" t="e">
        <f>(ROUNDDOWN(#REF!,0)=ROUNDDOWN(D184,0))</f>
        <v>#REF!</v>
      </c>
      <c r="I184" s="113" t="e">
        <f t="shared" si="1"/>
        <v>#REF!</v>
      </c>
      <c r="J184" s="130"/>
      <c r="K184" s="95"/>
      <c r="L184" s="8"/>
      <c r="M184" s="8"/>
      <c r="N184" s="8"/>
      <c r="O184" s="9"/>
    </row>
    <row r="185" spans="1:15" ht="12.75" customHeight="1" x14ac:dyDescent="0.2">
      <c r="A185" s="64"/>
      <c r="B185" s="59"/>
      <c r="C185" s="162" t="s">
        <v>131</v>
      </c>
      <c r="D185" s="171">
        <v>4</v>
      </c>
      <c r="E185" s="174" t="s">
        <v>96</v>
      </c>
      <c r="F185" s="100"/>
      <c r="G185" s="55"/>
      <c r="H185" s="8" t="e">
        <f>(ROUNDDOWN(#REF!,0)=ROUNDDOWN(D185,0))</f>
        <v>#REF!</v>
      </c>
      <c r="I185" s="113" t="e">
        <f t="shared" si="1"/>
        <v>#REF!</v>
      </c>
      <c r="J185" s="130"/>
      <c r="K185" s="95"/>
      <c r="L185" s="8"/>
      <c r="M185" s="8"/>
      <c r="N185" s="8"/>
      <c r="O185" s="9"/>
    </row>
    <row r="186" spans="1:15" x14ac:dyDescent="0.2">
      <c r="A186" s="58"/>
      <c r="B186" s="59"/>
      <c r="C186" s="162" t="s">
        <v>132</v>
      </c>
      <c r="D186" s="171">
        <v>7</v>
      </c>
      <c r="E186" s="174" t="s">
        <v>96</v>
      </c>
      <c r="F186" s="100"/>
      <c r="G186" s="55"/>
      <c r="H186" s="8" t="e">
        <f>(ROUNDDOWN(#REF!,0)=ROUNDDOWN(D186,0))</f>
        <v>#REF!</v>
      </c>
      <c r="I186" s="113" t="e">
        <f t="shared" si="1"/>
        <v>#REF!</v>
      </c>
      <c r="J186" s="130"/>
      <c r="K186" s="95"/>
      <c r="L186" s="8"/>
      <c r="M186" s="8"/>
      <c r="N186" s="8"/>
      <c r="O186" s="9"/>
    </row>
    <row r="187" spans="1:15" x14ac:dyDescent="0.2">
      <c r="A187" s="58"/>
      <c r="B187" s="59"/>
      <c r="C187" s="162" t="s">
        <v>133</v>
      </c>
      <c r="D187" s="171">
        <v>3</v>
      </c>
      <c r="E187" s="166" t="s">
        <v>96</v>
      </c>
      <c r="F187" s="100"/>
      <c r="G187" s="55"/>
      <c r="H187" s="8" t="e">
        <f>(ROUNDDOWN(#REF!,0)=ROUNDDOWN(D187,0))</f>
        <v>#REF!</v>
      </c>
      <c r="I187" s="113" t="e">
        <f t="shared" si="1"/>
        <v>#REF!</v>
      </c>
      <c r="J187" s="130"/>
      <c r="K187" s="95"/>
    </row>
    <row r="188" spans="1:15" hidden="1" x14ac:dyDescent="0.2">
      <c r="A188" s="58"/>
      <c r="B188" s="59"/>
      <c r="C188" s="162" t="e">
        <v>#N/A</v>
      </c>
      <c r="D188" s="171" t="e">
        <v>#N/A</v>
      </c>
      <c r="E188" s="166" t="e">
        <v>#N/A</v>
      </c>
      <c r="F188" s="100"/>
      <c r="G188" s="55"/>
      <c r="H188" s="8"/>
      <c r="I188" s="113"/>
      <c r="J188" s="130"/>
      <c r="K188" s="95"/>
    </row>
    <row r="189" spans="1:15" hidden="1" x14ac:dyDescent="0.2">
      <c r="A189" s="58"/>
      <c r="B189" s="59"/>
      <c r="C189" s="162" t="e">
        <v>#N/A</v>
      </c>
      <c r="D189" s="171" t="e">
        <v>#N/A</v>
      </c>
      <c r="E189" s="166" t="e">
        <v>#N/A</v>
      </c>
      <c r="F189" s="100"/>
      <c r="G189" s="55"/>
      <c r="H189" s="8"/>
      <c r="I189" s="113"/>
      <c r="J189" s="130"/>
      <c r="K189" s="95"/>
    </row>
    <row r="190" spans="1:15" x14ac:dyDescent="0.2">
      <c r="A190" s="58"/>
      <c r="B190" s="59"/>
      <c r="C190" s="162"/>
      <c r="D190" s="171"/>
      <c r="E190" s="166"/>
      <c r="F190" s="100"/>
      <c r="G190" s="55"/>
      <c r="H190" s="8"/>
      <c r="I190" s="113"/>
      <c r="J190" s="130"/>
      <c r="K190" s="95"/>
    </row>
    <row r="191" spans="1:15" x14ac:dyDescent="0.2">
      <c r="A191" s="58"/>
      <c r="B191" s="59"/>
      <c r="C191" s="162" t="s">
        <v>11</v>
      </c>
      <c r="D191" s="171"/>
      <c r="E191" s="166"/>
      <c r="F191" s="101"/>
      <c r="G191" s="55"/>
      <c r="H191" s="8"/>
      <c r="I191" s="113"/>
      <c r="J191" s="130"/>
      <c r="K191" s="95"/>
    </row>
    <row r="192" spans="1:15" x14ac:dyDescent="0.2">
      <c r="A192" s="58"/>
      <c r="B192" s="84"/>
      <c r="C192" s="162" t="s">
        <v>134</v>
      </c>
      <c r="D192" s="171">
        <v>10.018000000000001</v>
      </c>
      <c r="E192" s="166" t="s">
        <v>86</v>
      </c>
      <c r="F192" s="100"/>
      <c r="G192" s="57"/>
      <c r="H192" s="8"/>
      <c r="I192" s="113"/>
      <c r="J192" s="130"/>
      <c r="K192" s="95"/>
      <c r="M192" s="8"/>
      <c r="N192"/>
    </row>
    <row r="193" spans="1:19" hidden="1" x14ac:dyDescent="0.2">
      <c r="A193" s="58"/>
      <c r="B193" s="84"/>
      <c r="C193" s="162" t="e">
        <v>#N/A</v>
      </c>
      <c r="D193" s="171" t="e">
        <v>#N/A</v>
      </c>
      <c r="E193" s="166" t="e">
        <v>#N/A</v>
      </c>
      <c r="F193" s="90"/>
      <c r="G193" s="56"/>
      <c r="H193" s="8"/>
      <c r="I193" s="113"/>
      <c r="J193" s="130"/>
      <c r="K193" s="95"/>
      <c r="M193" s="8"/>
      <c r="N193"/>
    </row>
    <row r="194" spans="1:19" hidden="1" x14ac:dyDescent="0.2">
      <c r="A194" s="58"/>
      <c r="B194" s="109"/>
      <c r="C194" s="162" t="e">
        <v>#N/A</v>
      </c>
      <c r="D194" s="171" t="e">
        <v>#N/A</v>
      </c>
      <c r="E194" s="166" t="e">
        <v>#N/A</v>
      </c>
      <c r="F194" s="90"/>
      <c r="G194" s="56"/>
      <c r="H194" s="8" t="e">
        <f>(ROUNDDOWN(#REF!,0)=ROUNDDOWN(D194,0))</f>
        <v>#REF!</v>
      </c>
      <c r="I194" s="113" t="e">
        <f t="shared" si="1"/>
        <v>#REF!</v>
      </c>
      <c r="J194" s="130"/>
      <c r="K194" s="95"/>
      <c r="M194" s="8"/>
      <c r="N194"/>
    </row>
    <row r="195" spans="1:19" hidden="1" x14ac:dyDescent="0.2">
      <c r="A195" s="58"/>
      <c r="B195" s="109"/>
      <c r="C195" s="162" t="e">
        <v>#N/A</v>
      </c>
      <c r="D195" s="171" t="e">
        <v>#N/A</v>
      </c>
      <c r="E195" s="166" t="e">
        <v>#N/A</v>
      </c>
      <c r="F195" s="90"/>
      <c r="G195" s="56"/>
      <c r="H195" s="8" t="e">
        <f>(ROUNDDOWN(#REF!,0)=ROUNDDOWN(D195,0))</f>
        <v>#REF!</v>
      </c>
      <c r="I195" s="113" t="e">
        <f t="shared" si="1"/>
        <v>#REF!</v>
      </c>
      <c r="J195" s="130"/>
      <c r="K195" s="95"/>
      <c r="M195" s="8"/>
      <c r="N195"/>
    </row>
    <row r="196" spans="1:19" hidden="1" x14ac:dyDescent="0.2">
      <c r="A196" s="58"/>
      <c r="B196" s="109"/>
      <c r="C196" s="162" t="e">
        <v>#N/A</v>
      </c>
      <c r="D196" s="171" t="e">
        <v>#N/A</v>
      </c>
      <c r="E196" s="166" t="e">
        <v>#N/A</v>
      </c>
      <c r="F196" s="90"/>
      <c r="G196" s="56"/>
      <c r="H196" s="8" t="e">
        <f>(ROUNDDOWN(#REF!,0)=ROUNDDOWN(D196,0))</f>
        <v>#REF!</v>
      </c>
      <c r="I196" s="113" t="e">
        <f t="shared" si="1"/>
        <v>#REF!</v>
      </c>
      <c r="J196" s="130"/>
      <c r="K196" s="95"/>
      <c r="M196" s="8"/>
      <c r="N196"/>
    </row>
    <row r="197" spans="1:19" hidden="1" x14ac:dyDescent="0.2">
      <c r="A197" s="58"/>
      <c r="B197" s="109"/>
      <c r="C197" s="162" t="e">
        <v>#N/A</v>
      </c>
      <c r="D197" s="171" t="e">
        <v>#N/A</v>
      </c>
      <c r="E197" s="166" t="e">
        <v>#N/A</v>
      </c>
      <c r="F197" s="90"/>
      <c r="G197" s="56"/>
      <c r="H197" s="8" t="e">
        <f>(ROUNDDOWN(#REF!,0)=ROUNDDOWN(D197,0))</f>
        <v>#REF!</v>
      </c>
      <c r="I197" s="113" t="e">
        <f t="shared" si="1"/>
        <v>#REF!</v>
      </c>
      <c r="J197" s="130"/>
      <c r="K197" s="95"/>
      <c r="M197" s="8"/>
      <c r="N197"/>
    </row>
    <row r="198" spans="1:19" x14ac:dyDescent="0.2">
      <c r="A198" s="58"/>
      <c r="B198" s="145"/>
      <c r="C198" s="162"/>
      <c r="D198" s="171"/>
      <c r="E198" s="166"/>
      <c r="F198" s="90"/>
      <c r="G198" s="56"/>
      <c r="H198" s="8"/>
      <c r="I198" s="113"/>
      <c r="J198" s="130"/>
      <c r="K198" s="95"/>
      <c r="M198" s="8"/>
      <c r="N198"/>
    </row>
    <row r="199" spans="1:19" x14ac:dyDescent="0.2">
      <c r="A199" s="58"/>
      <c r="B199" s="84"/>
      <c r="C199" s="162" t="s">
        <v>10</v>
      </c>
      <c r="D199" s="171"/>
      <c r="E199" s="166"/>
      <c r="F199" s="100"/>
      <c r="G199" s="54"/>
      <c r="H199" s="8"/>
      <c r="I199" s="113"/>
      <c r="J199" s="130"/>
      <c r="K199" s="95"/>
      <c r="M199"/>
      <c r="N199"/>
    </row>
    <row r="200" spans="1:19" x14ac:dyDescent="0.2">
      <c r="A200" s="62"/>
      <c r="B200" s="59"/>
      <c r="C200" s="162" t="s">
        <v>135</v>
      </c>
      <c r="D200" s="171">
        <v>1</v>
      </c>
      <c r="E200" s="166" t="s">
        <v>136</v>
      </c>
      <c r="F200" s="101"/>
      <c r="G200" s="55"/>
      <c r="H200" s="8" t="e">
        <f>(ROUNDDOWN(#REF!,0)=ROUNDDOWN(D200,0))</f>
        <v>#REF!</v>
      </c>
      <c r="I200" s="113" t="e">
        <f t="shared" ref="I200:I204" si="2">IF(H200=FALSE,"FIX"," ")</f>
        <v>#REF!</v>
      </c>
      <c r="J200" s="130"/>
      <c r="K200" s="95"/>
      <c r="M200"/>
      <c r="N200"/>
    </row>
    <row r="201" spans="1:19" ht="12.75" hidden="1" customHeight="1" x14ac:dyDescent="0.2">
      <c r="A201" s="58"/>
      <c r="B201" s="59"/>
      <c r="C201" s="162" t="e">
        <v>#N/A</v>
      </c>
      <c r="D201" s="171" t="e">
        <v>#N/A</v>
      </c>
      <c r="E201" s="166" t="e">
        <v>#N/A</v>
      </c>
      <c r="F201" s="101"/>
      <c r="G201" s="55"/>
      <c r="H201" s="8" t="e">
        <f>(ROUNDDOWN(#REF!,0)=ROUNDDOWN(D201,0))</f>
        <v>#REF!</v>
      </c>
      <c r="I201" s="113" t="e">
        <f t="shared" si="2"/>
        <v>#REF!</v>
      </c>
      <c r="J201" s="130"/>
      <c r="K201" s="95"/>
      <c r="M201"/>
      <c r="N201"/>
    </row>
    <row r="202" spans="1:19" x14ac:dyDescent="0.2">
      <c r="A202" s="58"/>
      <c r="B202" s="59"/>
      <c r="C202" s="162" t="s">
        <v>137</v>
      </c>
      <c r="D202" s="171">
        <v>841.28499999999997</v>
      </c>
      <c r="E202" s="166" t="s">
        <v>86</v>
      </c>
      <c r="F202" s="100"/>
      <c r="G202" s="55"/>
      <c r="H202" s="8" t="e">
        <f>(ROUNDDOWN(#REF!,0)=ROUNDDOWN(D202,0))</f>
        <v>#REF!</v>
      </c>
      <c r="I202" s="113" t="e">
        <f t="shared" si="2"/>
        <v>#REF!</v>
      </c>
      <c r="J202" s="130"/>
      <c r="K202" s="95"/>
      <c r="M202"/>
      <c r="N202"/>
    </row>
    <row r="203" spans="1:19" x14ac:dyDescent="0.2">
      <c r="A203" s="58"/>
      <c r="B203" s="59"/>
      <c r="C203" s="162" t="s">
        <v>138</v>
      </c>
      <c r="D203" s="171">
        <v>1</v>
      </c>
      <c r="E203" s="166" t="s">
        <v>96</v>
      </c>
      <c r="F203" s="100"/>
      <c r="G203" s="55"/>
      <c r="H203" s="8" t="e">
        <f>(ROUNDDOWN(#REF!,0)=ROUNDDOWN(D203,0))</f>
        <v>#REF!</v>
      </c>
      <c r="I203" s="113" t="e">
        <f t="shared" si="2"/>
        <v>#REF!</v>
      </c>
      <c r="J203" s="130"/>
      <c r="K203" s="95"/>
      <c r="M203"/>
      <c r="N203"/>
    </row>
    <row r="204" spans="1:19" x14ac:dyDescent="0.2">
      <c r="A204" s="58"/>
      <c r="B204" s="59"/>
      <c r="C204" s="162" t="s">
        <v>139</v>
      </c>
      <c r="D204" s="171">
        <v>10</v>
      </c>
      <c r="E204" s="166" t="s">
        <v>96</v>
      </c>
      <c r="F204" s="101"/>
      <c r="G204" s="55"/>
      <c r="H204" s="8" t="e">
        <f>(ROUNDDOWN(#REF!,0)=ROUNDDOWN(D204,0))</f>
        <v>#REF!</v>
      </c>
      <c r="I204" s="113" t="e">
        <f t="shared" si="2"/>
        <v>#REF!</v>
      </c>
      <c r="J204" s="130"/>
      <c r="K204" s="95"/>
      <c r="M204"/>
      <c r="N204"/>
    </row>
    <row r="205" spans="1:19" x14ac:dyDescent="0.2">
      <c r="A205" s="58"/>
      <c r="B205" s="84"/>
      <c r="C205" s="162"/>
      <c r="D205" s="171"/>
      <c r="E205" s="166"/>
      <c r="F205" s="102"/>
      <c r="G205" s="54"/>
      <c r="H205" s="8"/>
      <c r="I205" s="113"/>
      <c r="J205" s="131"/>
      <c r="K205" s="95"/>
      <c r="O205" s="13"/>
    </row>
    <row r="206" spans="1:19" x14ac:dyDescent="0.2">
      <c r="A206" s="58"/>
      <c r="B206" s="84"/>
      <c r="C206" s="162"/>
      <c r="D206" s="171"/>
      <c r="E206" s="166"/>
      <c r="F206" s="102"/>
      <c r="G206" s="54"/>
      <c r="H206" s="8"/>
      <c r="I206" s="113"/>
      <c r="J206" s="131"/>
      <c r="K206" s="95"/>
      <c r="O206" s="13"/>
      <c r="S206" s="2"/>
    </row>
    <row r="207" spans="1:19" s="2" customFormat="1" ht="12.75" customHeight="1" x14ac:dyDescent="0.2">
      <c r="A207" s="82" t="s">
        <v>7</v>
      </c>
      <c r="B207" s="83"/>
      <c r="C207" s="95"/>
      <c r="D207" s="171"/>
      <c r="E207" s="166"/>
      <c r="F207" s="100"/>
      <c r="G207" s="54"/>
      <c r="H207" s="8"/>
      <c r="I207" s="113"/>
      <c r="J207" s="130"/>
      <c r="K207" s="95"/>
      <c r="L207" s="20"/>
      <c r="M207" s="20"/>
      <c r="N207" s="20"/>
      <c r="O207" s="13"/>
      <c r="P207"/>
      <c r="Q207"/>
      <c r="R207"/>
    </row>
    <row r="208" spans="1:19" s="2" customFormat="1" ht="12.75" hidden="1" customHeight="1" x14ac:dyDescent="0.2">
      <c r="A208" s="155"/>
      <c r="B208" s="59"/>
      <c r="C208" s="95" t="e">
        <v>#N/A</v>
      </c>
      <c r="D208" s="171" t="e">
        <v>#N/A</v>
      </c>
      <c r="E208" s="166" t="e">
        <v>#N/A</v>
      </c>
      <c r="F208" s="100"/>
      <c r="G208" s="105"/>
      <c r="H208" s="8" t="e">
        <f>#REF!=D208</f>
        <v>#REF!</v>
      </c>
      <c r="I208" s="113"/>
      <c r="J208" s="130"/>
      <c r="K208" s="95"/>
      <c r="L208" s="20"/>
      <c r="M208" s="20"/>
      <c r="N208" s="20"/>
      <c r="O208" s="13"/>
      <c r="P208"/>
      <c r="Q208"/>
    </row>
    <row r="209" spans="1:19" ht="12.75" customHeight="1" x14ac:dyDescent="0.2">
      <c r="A209" s="155"/>
      <c r="B209" s="59"/>
      <c r="C209" s="164" t="s">
        <v>142</v>
      </c>
      <c r="D209" s="175">
        <v>1</v>
      </c>
      <c r="E209" s="166" t="s">
        <v>96</v>
      </c>
      <c r="F209" s="100"/>
      <c r="G209" s="54"/>
      <c r="H209" s="8" t="e">
        <f>#REF!=D209</f>
        <v>#REF!</v>
      </c>
      <c r="I209" s="113"/>
      <c r="J209" s="132"/>
      <c r="K209" s="97"/>
      <c r="L209"/>
      <c r="P209" s="20"/>
      <c r="S209" s="51"/>
    </row>
    <row r="210" spans="1:19" ht="12.75" customHeight="1" x14ac:dyDescent="0.2">
      <c r="A210" s="155"/>
      <c r="B210" s="59"/>
      <c r="C210" s="164" t="s">
        <v>143</v>
      </c>
      <c r="D210" s="175">
        <v>1</v>
      </c>
      <c r="E210" s="166" t="s">
        <v>96</v>
      </c>
      <c r="F210" s="100"/>
      <c r="G210" s="54"/>
      <c r="H210" s="8" t="e">
        <f>#REF!=D210</f>
        <v>#REF!</v>
      </c>
      <c r="I210" s="113"/>
      <c r="J210" s="132"/>
      <c r="K210" s="97"/>
      <c r="L210"/>
      <c r="P210" s="20"/>
      <c r="S210" s="51"/>
    </row>
    <row r="211" spans="1:19" ht="12.75" hidden="1" customHeight="1" x14ac:dyDescent="0.2">
      <c r="A211" s="155"/>
      <c r="B211" s="59"/>
      <c r="C211" s="164" t="e">
        <v>#N/A</v>
      </c>
      <c r="D211" s="175" t="e">
        <v>#N/A</v>
      </c>
      <c r="E211" s="166" t="e">
        <v>#N/A</v>
      </c>
      <c r="F211" s="100"/>
      <c r="G211" s="54"/>
      <c r="H211" s="8" t="e">
        <f>#REF!=D211</f>
        <v>#REF!</v>
      </c>
      <c r="I211" s="113"/>
      <c r="J211" s="132"/>
      <c r="K211" s="97"/>
      <c r="L211"/>
      <c r="P211" s="20"/>
      <c r="S211" s="51"/>
    </row>
    <row r="212" spans="1:19" ht="12.75" customHeight="1" x14ac:dyDescent="0.2">
      <c r="A212" s="155"/>
      <c r="B212" s="59"/>
      <c r="C212" s="164"/>
      <c r="D212" s="175"/>
      <c r="E212" s="166"/>
      <c r="F212" s="100"/>
      <c r="G212" s="54"/>
      <c r="H212" s="8"/>
      <c r="I212" s="113"/>
      <c r="J212" s="132"/>
      <c r="K212" s="97"/>
      <c r="L212"/>
      <c r="P212" s="20"/>
      <c r="S212" s="51"/>
    </row>
    <row r="213" spans="1:19" s="2" customFormat="1" ht="12.75" customHeight="1" x14ac:dyDescent="0.2">
      <c r="A213" s="155"/>
      <c r="B213" s="59"/>
      <c r="C213" s="162" t="s">
        <v>18</v>
      </c>
      <c r="D213" s="171"/>
      <c r="E213" s="166"/>
      <c r="F213" s="165"/>
      <c r="G213" s="54"/>
      <c r="H213" s="8"/>
      <c r="I213" s="113"/>
      <c r="J213" s="131"/>
      <c r="K213" s="95"/>
      <c r="L213" s="20"/>
      <c r="M213" s="20"/>
      <c r="N213" s="20"/>
      <c r="O213" s="13"/>
      <c r="P213"/>
      <c r="Q213"/>
    </row>
    <row r="214" spans="1:19" s="2" customFormat="1" x14ac:dyDescent="0.2">
      <c r="A214" s="35"/>
      <c r="B214" s="23"/>
      <c r="C214" s="95"/>
      <c r="D214" s="176"/>
      <c r="E214" s="159"/>
      <c r="F214" s="78"/>
      <c r="G214" s="10"/>
      <c r="H214" s="15"/>
      <c r="I214" s="113"/>
      <c r="J214" s="131"/>
      <c r="K214" s="95"/>
      <c r="L214" s="20"/>
      <c r="M214" s="20"/>
      <c r="N214" s="20"/>
      <c r="O214" s="33"/>
      <c r="P214" s="13"/>
      <c r="Q214" s="8"/>
      <c r="R214" s="13"/>
      <c r="S214" s="27"/>
    </row>
    <row r="215" spans="1:19" x14ac:dyDescent="0.2">
      <c r="A215" s="35"/>
      <c r="B215" s="37"/>
      <c r="C215" s="95" t="s">
        <v>63</v>
      </c>
      <c r="D215" s="176"/>
      <c r="H215" s="93"/>
      <c r="I215" s="117"/>
      <c r="J215" s="117"/>
      <c r="K215" s="95"/>
    </row>
    <row r="216" spans="1:19" x14ac:dyDescent="0.2">
      <c r="A216" s="35"/>
      <c r="B216" s="37"/>
      <c r="C216" s="95" t="s">
        <v>62</v>
      </c>
      <c r="D216" s="176"/>
      <c r="H216" s="93"/>
      <c r="I216" s="117"/>
      <c r="J216" s="117"/>
      <c r="K216" s="95"/>
    </row>
    <row r="217" spans="1:19" x14ac:dyDescent="0.2">
      <c r="A217" s="11"/>
      <c r="B217" s="7"/>
      <c r="C217" s="95"/>
      <c r="D217" s="176"/>
      <c r="H217" s="93"/>
      <c r="I217" s="117"/>
      <c r="J217" s="117"/>
      <c r="K217" s="95"/>
    </row>
    <row r="218" spans="1:19" ht="86.25" customHeight="1" x14ac:dyDescent="0.2">
      <c r="A218" s="11"/>
      <c r="B218" s="7"/>
      <c r="C218" s="192" t="s">
        <v>79</v>
      </c>
      <c r="D218" s="192"/>
      <c r="E218" s="192"/>
      <c r="F218" s="66"/>
      <c r="G218" s="3"/>
      <c r="H218" s="98"/>
      <c r="I218" s="118"/>
      <c r="J218" s="117"/>
      <c r="K218" s="95"/>
    </row>
    <row r="219" spans="1:19" x14ac:dyDescent="0.2">
      <c r="A219" s="11"/>
      <c r="B219" s="7"/>
      <c r="C219" s="95"/>
      <c r="D219" s="176"/>
      <c r="H219" s="93"/>
      <c r="I219" s="117"/>
      <c r="J219" s="117"/>
      <c r="K219" s="95"/>
    </row>
    <row r="220" spans="1:19" x14ac:dyDescent="0.2">
      <c r="A220" s="37"/>
      <c r="B220" s="37"/>
      <c r="C220" s="95"/>
      <c r="D220" s="176"/>
      <c r="F220" s="41"/>
      <c r="G220" s="85"/>
      <c r="H220" s="93"/>
      <c r="I220" s="117"/>
      <c r="J220" s="117"/>
      <c r="K220" s="95"/>
    </row>
    <row r="221" spans="1:19" x14ac:dyDescent="0.2">
      <c r="A221" s="37"/>
      <c r="B221" s="37"/>
      <c r="C221" s="95"/>
      <c r="D221" s="176"/>
      <c r="F221" s="41"/>
      <c r="G221" s="85"/>
      <c r="H221" s="93"/>
      <c r="I221" s="117"/>
      <c r="J221" s="117"/>
      <c r="K221" s="95"/>
    </row>
    <row r="222" spans="1:19" x14ac:dyDescent="0.2">
      <c r="A222" s="37"/>
      <c r="B222" s="37"/>
      <c r="F222" s="67"/>
      <c r="G222" s="46"/>
      <c r="H222" s="46"/>
      <c r="I222" s="119"/>
      <c r="J222" s="119"/>
    </row>
    <row r="223" spans="1:19" x14ac:dyDescent="0.2">
      <c r="A223" s="37"/>
      <c r="B223" s="37"/>
      <c r="F223" s="47"/>
      <c r="G223" s="35"/>
      <c r="H223" s="35"/>
      <c r="I223" s="115"/>
      <c r="J223" s="130"/>
    </row>
    <row r="224" spans="1:19" s="2" customFormat="1" x14ac:dyDescent="0.2">
      <c r="A224" s="81"/>
      <c r="B224" s="81"/>
      <c r="C224"/>
      <c r="D224" s="80"/>
      <c r="E224" s="159"/>
      <c r="F224" s="47"/>
      <c r="G224" s="35"/>
      <c r="H224" s="35"/>
      <c r="I224" s="115"/>
      <c r="J224" s="130"/>
      <c r="K224"/>
      <c r="L224" s="20"/>
      <c r="M224" s="7"/>
      <c r="N224" s="23"/>
      <c r="O224" s="15"/>
      <c r="P224" s="13"/>
      <c r="Q224" s="15"/>
      <c r="R224" s="13"/>
      <c r="S224" s="27"/>
    </row>
    <row r="225" spans="1:19" s="2" customFormat="1" x14ac:dyDescent="0.2">
      <c r="A225" s="81"/>
      <c r="B225" s="81"/>
      <c r="C225"/>
      <c r="D225" s="80"/>
      <c r="E225" s="159"/>
      <c r="F225" s="47"/>
      <c r="G225" s="35"/>
      <c r="H225" s="35"/>
      <c r="I225" s="115"/>
      <c r="J225" s="130"/>
      <c r="K225"/>
      <c r="L225" s="20"/>
      <c r="M225" s="7"/>
      <c r="N225" s="23"/>
      <c r="O225" s="15"/>
      <c r="P225" s="13"/>
      <c r="Q225" s="15"/>
      <c r="R225" s="13"/>
      <c r="S225" s="27"/>
    </row>
    <row r="226" spans="1:19" s="2" customFormat="1" x14ac:dyDescent="0.2">
      <c r="A226" s="81"/>
      <c r="B226" s="81"/>
      <c r="C226"/>
      <c r="D226" s="80"/>
      <c r="E226" s="159"/>
      <c r="F226" s="47"/>
      <c r="G226" s="35"/>
      <c r="H226" s="35"/>
      <c r="I226" s="115"/>
      <c r="J226" s="130"/>
      <c r="K226"/>
      <c r="L226" s="20"/>
      <c r="M226" s="7"/>
      <c r="N226" s="23"/>
      <c r="O226" s="15"/>
      <c r="P226" s="13"/>
      <c r="Q226" s="15"/>
      <c r="R226" s="13"/>
      <c r="S226" s="27"/>
    </row>
    <row r="227" spans="1:19" s="2" customFormat="1" ht="15" x14ac:dyDescent="0.2">
      <c r="A227" s="17"/>
      <c r="B227" s="17"/>
      <c r="C227"/>
      <c r="D227" s="80"/>
      <c r="E227" s="159"/>
      <c r="F227" s="47"/>
      <c r="G227" s="35"/>
      <c r="H227" s="35"/>
      <c r="I227" s="115"/>
      <c r="J227" s="130"/>
      <c r="K227"/>
      <c r="L227" s="20"/>
      <c r="M227" s="7"/>
      <c r="N227" s="23"/>
      <c r="O227" s="15"/>
      <c r="P227" s="13"/>
      <c r="Q227" s="15"/>
      <c r="R227" s="13"/>
      <c r="S227" s="27"/>
    </row>
    <row r="228" spans="1:19" s="2" customFormat="1" x14ac:dyDescent="0.2">
      <c r="A228" s="81"/>
      <c r="B228" s="81"/>
      <c r="C228"/>
      <c r="D228" s="80"/>
      <c r="E228" s="159"/>
      <c r="F228" s="47"/>
      <c r="G228" s="48"/>
      <c r="H228" s="48"/>
      <c r="I228" s="115"/>
      <c r="J228" s="130"/>
      <c r="K228"/>
      <c r="L228" s="20"/>
      <c r="M228" s="7"/>
      <c r="N228" s="23"/>
      <c r="O228" s="15"/>
      <c r="P228" s="13"/>
      <c r="Q228" s="15"/>
      <c r="R228" s="13"/>
      <c r="S228" s="27"/>
    </row>
    <row r="229" spans="1:19" s="2" customFormat="1" x14ac:dyDescent="0.2">
      <c r="A229" s="81"/>
      <c r="B229" s="81"/>
      <c r="C229"/>
      <c r="D229" s="80"/>
      <c r="E229" s="189"/>
      <c r="F229" s="189"/>
      <c r="G229" s="189"/>
      <c r="H229" s="189"/>
      <c r="I229" s="189"/>
      <c r="J229" s="131"/>
      <c r="K229"/>
      <c r="L229" s="7"/>
      <c r="M229" s="7"/>
      <c r="N229" s="23"/>
      <c r="O229" s="15"/>
      <c r="P229" s="13"/>
      <c r="Q229" s="15"/>
      <c r="R229" s="13"/>
      <c r="S229" s="27"/>
    </row>
    <row r="230" spans="1:19" s="2" customFormat="1" ht="15" x14ac:dyDescent="0.2">
      <c r="A230" s="81"/>
      <c r="B230" s="81"/>
      <c r="C230"/>
      <c r="D230" s="80"/>
      <c r="E230" s="177"/>
      <c r="F230" s="79"/>
      <c r="G230" s="49"/>
      <c r="H230" s="49"/>
      <c r="I230" s="120"/>
      <c r="J230" s="130"/>
      <c r="K230"/>
      <c r="L230" s="7"/>
      <c r="M230" s="7"/>
      <c r="N230" s="23"/>
      <c r="O230" s="15"/>
      <c r="P230" s="13"/>
      <c r="Q230" s="15"/>
      <c r="R230" s="13"/>
      <c r="S230" s="27"/>
    </row>
    <row r="231" spans="1:19" s="2" customFormat="1" x14ac:dyDescent="0.2">
      <c r="A231" s="81"/>
      <c r="B231" s="81"/>
      <c r="C231"/>
      <c r="D231" s="80"/>
      <c r="E231" s="178"/>
      <c r="F231" s="47"/>
      <c r="G231" s="35"/>
      <c r="H231" s="35"/>
      <c r="I231" s="115"/>
      <c r="J231" s="130"/>
      <c r="K231"/>
      <c r="L231" s="85"/>
      <c r="M231" s="7"/>
      <c r="N231" s="23"/>
      <c r="O231" s="10"/>
      <c r="P231" s="13"/>
      <c r="Q231" s="15"/>
      <c r="R231" s="13"/>
      <c r="S231" s="27"/>
    </row>
    <row r="232" spans="1:19" s="2" customFormat="1" x14ac:dyDescent="0.2">
      <c r="A232" s="81"/>
      <c r="B232" s="81"/>
      <c r="C232"/>
      <c r="D232" s="80"/>
      <c r="E232" s="177"/>
      <c r="F232" s="47"/>
      <c r="G232" s="35"/>
      <c r="H232" s="35"/>
      <c r="I232" s="115"/>
      <c r="J232" s="130"/>
      <c r="K232"/>
      <c r="L232" s="7"/>
      <c r="M232" s="7"/>
      <c r="N232" s="23"/>
      <c r="O232" s="15"/>
      <c r="P232" s="13"/>
      <c r="Q232" s="15"/>
      <c r="R232" s="13"/>
    </row>
    <row r="233" spans="1:19" x14ac:dyDescent="0.2">
      <c r="E233" s="177"/>
      <c r="F233" s="67"/>
      <c r="G233" s="48"/>
      <c r="H233" s="48"/>
      <c r="I233" s="115"/>
      <c r="J233" s="130"/>
      <c r="L233" s="7"/>
      <c r="M233" s="7"/>
      <c r="N233" s="7"/>
      <c r="O233" s="15"/>
      <c r="P233" s="13"/>
      <c r="Q233" s="15"/>
      <c r="R233" s="13"/>
    </row>
    <row r="234" spans="1:19" x14ac:dyDescent="0.2">
      <c r="E234" s="177"/>
      <c r="F234" s="47"/>
      <c r="G234" s="35"/>
      <c r="H234" s="35"/>
      <c r="I234" s="115"/>
      <c r="J234" s="130"/>
      <c r="L234" s="7"/>
      <c r="M234" s="7"/>
      <c r="N234" s="7"/>
      <c r="O234" s="22"/>
      <c r="P234" s="13"/>
      <c r="Q234" s="13"/>
      <c r="R234" s="13"/>
    </row>
    <row r="235" spans="1:19" ht="18.75" x14ac:dyDescent="0.2">
      <c r="A235" s="45"/>
      <c r="B235" s="86"/>
      <c r="E235" s="189"/>
      <c r="F235" s="189"/>
      <c r="G235" s="189"/>
      <c r="H235" s="189"/>
      <c r="I235" s="189"/>
      <c r="J235" s="131"/>
      <c r="L235" s="11"/>
      <c r="M235" s="7"/>
      <c r="N235" s="23"/>
      <c r="O235" s="15"/>
      <c r="P235" s="13"/>
      <c r="Q235" s="13"/>
    </row>
    <row r="236" spans="1:19" x14ac:dyDescent="0.2">
      <c r="A236" s="85"/>
      <c r="B236" s="85"/>
      <c r="E236" s="177"/>
      <c r="F236" s="47"/>
      <c r="G236" s="35"/>
      <c r="H236" s="35"/>
      <c r="I236" s="120"/>
      <c r="J236" s="130"/>
      <c r="L236" s="7"/>
      <c r="M236" s="85"/>
      <c r="N236" s="23"/>
      <c r="O236" s="15"/>
      <c r="P236" s="13"/>
      <c r="Q236" s="13"/>
    </row>
    <row r="237" spans="1:19" x14ac:dyDescent="0.2">
      <c r="A237" s="94"/>
      <c r="B237" s="94"/>
      <c r="E237" s="177"/>
      <c r="F237" s="47"/>
      <c r="G237" s="35"/>
      <c r="H237" s="35"/>
      <c r="I237" s="115"/>
      <c r="J237" s="130"/>
      <c r="L237" s="7"/>
      <c r="M237" s="7"/>
      <c r="N237" s="24"/>
      <c r="O237" s="15"/>
      <c r="P237" s="13"/>
      <c r="Q237" s="13"/>
    </row>
    <row r="238" spans="1:19" x14ac:dyDescent="0.2">
      <c r="A238" s="35"/>
      <c r="B238" s="35"/>
      <c r="E238" s="177"/>
      <c r="F238" s="47"/>
      <c r="G238" s="35"/>
      <c r="H238" s="35"/>
      <c r="I238" s="115"/>
      <c r="J238" s="130"/>
      <c r="L238" s="7"/>
      <c r="M238" s="7"/>
      <c r="N238" s="23"/>
      <c r="O238" s="15"/>
      <c r="P238" s="13"/>
      <c r="Q238" s="13"/>
    </row>
    <row r="239" spans="1:19" x14ac:dyDescent="0.2">
      <c r="A239" s="35"/>
      <c r="B239" s="35"/>
      <c r="E239" s="177"/>
      <c r="F239" s="47"/>
      <c r="G239" s="35"/>
      <c r="H239" s="35"/>
      <c r="I239" s="115"/>
      <c r="J239" s="130"/>
      <c r="L239" s="7"/>
      <c r="M239" s="7"/>
      <c r="N239" s="23"/>
      <c r="O239" s="7"/>
      <c r="P239" s="13"/>
      <c r="Q239" s="8"/>
      <c r="R239" s="9"/>
      <c r="S239" s="27"/>
    </row>
    <row r="240" spans="1:19" x14ac:dyDescent="0.2">
      <c r="A240" s="35"/>
      <c r="B240" s="35"/>
      <c r="E240" s="177"/>
      <c r="F240" s="47"/>
      <c r="G240" s="35"/>
      <c r="H240" s="35"/>
      <c r="I240" s="115"/>
      <c r="J240" s="130"/>
      <c r="L240" s="7"/>
      <c r="M240" s="7"/>
      <c r="N240" s="23"/>
      <c r="O240" s="16"/>
      <c r="P240" s="12"/>
      <c r="Q240" s="15"/>
      <c r="R240" s="12"/>
      <c r="S240" s="27"/>
    </row>
    <row r="241" spans="1:19" x14ac:dyDescent="0.2">
      <c r="A241" s="35"/>
      <c r="B241" s="35"/>
      <c r="F241" s="47"/>
      <c r="G241" s="35"/>
      <c r="H241" s="35"/>
      <c r="I241" s="115"/>
      <c r="J241" s="130"/>
      <c r="L241" s="32"/>
      <c r="M241" s="23"/>
      <c r="N241" s="22"/>
      <c r="O241" s="16"/>
      <c r="P241" s="12"/>
      <c r="Q241" s="15"/>
      <c r="R241" s="12"/>
      <c r="S241" s="29"/>
    </row>
    <row r="242" spans="1:19" x14ac:dyDescent="0.2">
      <c r="A242" s="35"/>
      <c r="B242" s="35"/>
      <c r="F242" s="50"/>
      <c r="G242" s="15"/>
      <c r="H242" s="15"/>
      <c r="I242" s="115"/>
      <c r="J242" s="130"/>
      <c r="L242" s="32"/>
      <c r="M242" s="24"/>
      <c r="N242" s="15"/>
      <c r="O242" s="16"/>
      <c r="P242" s="12"/>
      <c r="Q242" s="15"/>
      <c r="R242" s="12"/>
      <c r="S242" s="27"/>
    </row>
    <row r="243" spans="1:19" x14ac:dyDescent="0.2">
      <c r="A243" s="48"/>
      <c r="B243" s="48"/>
      <c r="E243" s="189"/>
      <c r="F243" s="189"/>
      <c r="G243" s="189"/>
      <c r="H243" s="189"/>
      <c r="I243" s="189"/>
      <c r="J243" s="131"/>
      <c r="L243" s="32"/>
      <c r="M243" s="23"/>
      <c r="N243" s="15"/>
      <c r="O243" s="16"/>
      <c r="P243" s="12"/>
      <c r="Q243" s="15"/>
      <c r="R243" s="12"/>
      <c r="S243" s="27"/>
    </row>
    <row r="244" spans="1:19" x14ac:dyDescent="0.2">
      <c r="A244" s="35"/>
      <c r="B244" s="35"/>
      <c r="F244" s="47"/>
      <c r="G244" s="35"/>
      <c r="H244" s="35"/>
      <c r="I244" s="117"/>
      <c r="J244" s="130"/>
      <c r="L244" s="32"/>
      <c r="M244" s="23"/>
      <c r="N244" s="15"/>
      <c r="O244" s="16"/>
      <c r="P244" s="12"/>
      <c r="Q244" s="15"/>
      <c r="R244" s="12"/>
      <c r="S244" s="27"/>
    </row>
    <row r="245" spans="1:19" x14ac:dyDescent="0.2">
      <c r="A245" s="94"/>
      <c r="B245" s="94"/>
      <c r="F245" s="41"/>
      <c r="G245" s="35"/>
      <c r="H245" s="35"/>
      <c r="I245" s="120"/>
      <c r="J245" s="130"/>
      <c r="L245" s="32"/>
      <c r="M245" s="23"/>
      <c r="N245" s="15"/>
      <c r="O245" s="7"/>
      <c r="P245" s="13"/>
      <c r="Q245" s="14"/>
      <c r="R245" s="9"/>
      <c r="S245" s="28"/>
    </row>
    <row r="246" spans="1:19" ht="12.75" customHeight="1" x14ac:dyDescent="0.2">
      <c r="A246" s="35"/>
      <c r="B246" s="35"/>
      <c r="F246" s="47"/>
      <c r="G246" s="35"/>
      <c r="H246" s="35"/>
      <c r="I246" s="115"/>
      <c r="J246" s="130"/>
      <c r="L246" s="32"/>
      <c r="M246" s="23"/>
      <c r="N246" s="7"/>
      <c r="O246" s="7"/>
      <c r="Q246" s="8"/>
    </row>
    <row r="247" spans="1:19" ht="12.75" customHeight="1" x14ac:dyDescent="0.2">
      <c r="A247" s="35"/>
      <c r="B247" s="35"/>
      <c r="F247" s="47"/>
      <c r="G247" s="35"/>
      <c r="H247" s="35"/>
      <c r="I247" s="115"/>
      <c r="J247" s="130"/>
      <c r="M247" s="23"/>
      <c r="N247" s="11"/>
      <c r="O247" s="7"/>
      <c r="Q247" s="8"/>
    </row>
    <row r="248" spans="1:19" ht="12.75" customHeight="1" x14ac:dyDescent="0.2">
      <c r="A248" s="35"/>
      <c r="B248" s="35"/>
      <c r="F248" s="47"/>
      <c r="G248" s="85"/>
      <c r="H248" s="85"/>
      <c r="I248" s="115"/>
      <c r="J248" s="130"/>
      <c r="M248" s="23"/>
      <c r="N248" s="8"/>
      <c r="O248" s="7"/>
      <c r="Q248" s="8"/>
      <c r="S248" s="1"/>
    </row>
    <row r="249" spans="1:19" ht="12.75" customHeight="1" x14ac:dyDescent="0.2">
      <c r="A249" s="35"/>
      <c r="B249" s="35"/>
      <c r="F249" s="47"/>
      <c r="G249" s="85"/>
      <c r="H249" s="85"/>
      <c r="I249" s="115"/>
      <c r="J249" s="130"/>
      <c r="M249" s="23"/>
      <c r="N249" s="11"/>
      <c r="O249" s="7"/>
      <c r="Q249" s="8"/>
    </row>
    <row r="250" spans="1:19" ht="15" customHeight="1" x14ac:dyDescent="0.2">
      <c r="A250" s="35"/>
      <c r="B250" s="35"/>
      <c r="F250" s="47"/>
      <c r="G250" s="85"/>
      <c r="H250" s="85"/>
      <c r="I250" s="115"/>
      <c r="J250" s="130"/>
    </row>
    <row r="251" spans="1:19" x14ac:dyDescent="0.2">
      <c r="A251" s="86"/>
      <c r="B251" s="35"/>
      <c r="F251" s="47"/>
      <c r="G251" s="85"/>
      <c r="H251" s="85"/>
      <c r="I251" s="115"/>
      <c r="J251" s="130"/>
    </row>
    <row r="252" spans="1:19" x14ac:dyDescent="0.2">
      <c r="A252" s="35"/>
      <c r="B252" s="35"/>
      <c r="F252" s="47"/>
      <c r="G252" s="85"/>
      <c r="H252" s="85"/>
      <c r="I252" s="115"/>
      <c r="J252" s="130"/>
    </row>
    <row r="253" spans="1:19" x14ac:dyDescent="0.2">
      <c r="A253" s="35"/>
      <c r="B253" s="35"/>
      <c r="E253" s="189"/>
      <c r="F253" s="189"/>
      <c r="G253" s="189"/>
      <c r="H253" s="189"/>
      <c r="I253" s="189"/>
      <c r="J253" s="131"/>
    </row>
    <row r="254" spans="1:19" x14ac:dyDescent="0.2">
      <c r="A254" s="35"/>
      <c r="B254" s="35"/>
      <c r="F254" s="68"/>
      <c r="G254" s="87"/>
      <c r="H254" s="87"/>
      <c r="I254" s="121"/>
      <c r="J254" s="131"/>
    </row>
    <row r="255" spans="1:19" x14ac:dyDescent="0.2">
      <c r="A255" s="35"/>
      <c r="B255" s="35"/>
      <c r="D255" s="190"/>
      <c r="E255" s="191"/>
      <c r="F255" s="191"/>
      <c r="G255" s="191"/>
      <c r="H255" s="191"/>
      <c r="I255" s="191"/>
      <c r="J255" s="131"/>
    </row>
    <row r="256" spans="1:19" x14ac:dyDescent="0.2">
      <c r="A256" s="35"/>
      <c r="B256" s="35"/>
      <c r="D256" s="190"/>
      <c r="E256" s="191"/>
      <c r="F256" s="191"/>
      <c r="G256" s="191"/>
      <c r="H256" s="191"/>
      <c r="I256" s="191"/>
      <c r="J256" s="131"/>
    </row>
    <row r="257" spans="1:23" x14ac:dyDescent="0.2">
      <c r="A257" s="85"/>
      <c r="B257" s="24"/>
      <c r="D257" s="190"/>
      <c r="E257" s="191"/>
      <c r="F257" s="191"/>
      <c r="G257" s="191"/>
      <c r="H257" s="191"/>
      <c r="I257" s="191"/>
      <c r="J257" s="131"/>
    </row>
    <row r="258" spans="1:23" x14ac:dyDescent="0.2">
      <c r="A258" s="35"/>
      <c r="B258" s="35"/>
      <c r="D258" s="190"/>
      <c r="E258" s="191"/>
      <c r="F258" s="191"/>
      <c r="G258" s="191"/>
      <c r="H258" s="191"/>
      <c r="I258" s="191"/>
      <c r="J258" s="131"/>
    </row>
    <row r="259" spans="1:23" x14ac:dyDescent="0.2">
      <c r="A259" s="86"/>
      <c r="B259" s="35"/>
      <c r="F259" s="68"/>
      <c r="G259" s="15"/>
      <c r="H259" s="15"/>
      <c r="I259" s="115"/>
      <c r="J259" s="131"/>
    </row>
    <row r="260" spans="1:23" ht="15.75" x14ac:dyDescent="0.2">
      <c r="A260" s="85"/>
      <c r="B260" s="86"/>
      <c r="C260" s="187"/>
      <c r="D260" s="188"/>
      <c r="E260" s="188"/>
      <c r="F260" s="188"/>
      <c r="G260" s="188"/>
      <c r="H260" s="188"/>
      <c r="I260" s="188"/>
      <c r="J260" s="133"/>
    </row>
    <row r="261" spans="1:23" x14ac:dyDescent="0.2">
      <c r="A261" s="85"/>
      <c r="B261" s="24"/>
      <c r="F261" s="47"/>
      <c r="G261" s="35"/>
      <c r="H261" s="35"/>
      <c r="I261" s="120"/>
      <c r="J261" s="130"/>
    </row>
    <row r="262" spans="1:23" x14ac:dyDescent="0.2">
      <c r="A262" s="85"/>
      <c r="B262" s="24"/>
      <c r="C262" s="26"/>
      <c r="D262" s="179"/>
      <c r="E262" s="191"/>
      <c r="F262" s="191"/>
      <c r="G262" s="191"/>
      <c r="H262" s="191"/>
      <c r="I262" s="191"/>
      <c r="J262" s="134"/>
      <c r="K262" s="26"/>
    </row>
    <row r="263" spans="1:23" x14ac:dyDescent="0.2">
      <c r="A263" s="85"/>
      <c r="B263" s="24"/>
      <c r="C263" s="26"/>
      <c r="D263" s="179"/>
      <c r="E263" s="191"/>
      <c r="F263" s="191"/>
      <c r="G263" s="191"/>
      <c r="H263" s="191"/>
      <c r="I263" s="191"/>
      <c r="J263" s="134"/>
      <c r="K263" s="26"/>
    </row>
    <row r="264" spans="1:23" ht="15.75" x14ac:dyDescent="0.2">
      <c r="A264" s="85"/>
      <c r="B264" s="24"/>
      <c r="C264" s="187"/>
      <c r="D264" s="188"/>
      <c r="E264" s="188"/>
      <c r="F264" s="188"/>
      <c r="G264" s="188"/>
      <c r="H264" s="188"/>
      <c r="I264" s="188"/>
      <c r="J264" s="133"/>
    </row>
    <row r="265" spans="1:23" x14ac:dyDescent="0.2">
      <c r="A265" s="85"/>
      <c r="B265" s="24"/>
      <c r="C265" s="26"/>
      <c r="D265" s="179"/>
      <c r="E265" s="193"/>
      <c r="F265" s="193"/>
      <c r="G265" s="193"/>
      <c r="H265" s="193"/>
      <c r="I265" s="193"/>
      <c r="J265" s="135"/>
      <c r="K265" s="26"/>
    </row>
    <row r="266" spans="1:23" x14ac:dyDescent="0.2">
      <c r="A266" s="85"/>
      <c r="B266" s="24"/>
      <c r="C266" s="26"/>
      <c r="D266" s="179"/>
      <c r="E266" s="193"/>
      <c r="F266" s="193"/>
      <c r="G266" s="193"/>
      <c r="H266" s="193"/>
      <c r="I266" s="193"/>
      <c r="J266" s="135"/>
      <c r="K266" s="26"/>
    </row>
    <row r="267" spans="1:23" s="20" customFormat="1" x14ac:dyDescent="0.2">
      <c r="A267" s="85"/>
      <c r="B267" s="24"/>
      <c r="C267" s="26"/>
      <c r="D267" s="179"/>
      <c r="E267" s="193"/>
      <c r="F267" s="193"/>
      <c r="G267" s="193"/>
      <c r="H267" s="193"/>
      <c r="I267" s="193"/>
      <c r="J267" s="135"/>
      <c r="K267" s="26"/>
      <c r="P267"/>
      <c r="Q267"/>
      <c r="R267"/>
      <c r="S267"/>
      <c r="T267"/>
      <c r="U267"/>
      <c r="V267"/>
      <c r="W267"/>
    </row>
    <row r="268" spans="1:23" s="20" customFormat="1" x14ac:dyDescent="0.2">
      <c r="A268" s="35"/>
      <c r="B268" s="35"/>
      <c r="C268" s="26"/>
      <c r="D268" s="179"/>
      <c r="E268" s="193"/>
      <c r="F268" s="193"/>
      <c r="G268" s="193"/>
      <c r="H268" s="193"/>
      <c r="I268" s="193"/>
      <c r="J268" s="135"/>
      <c r="K268" s="26"/>
      <c r="P268"/>
      <c r="Q268"/>
      <c r="R268"/>
      <c r="S268"/>
      <c r="T268"/>
      <c r="U268"/>
      <c r="V268"/>
      <c r="W268"/>
    </row>
    <row r="269" spans="1:23" s="20" customFormat="1" x14ac:dyDescent="0.2">
      <c r="A269" s="35"/>
      <c r="B269" s="35"/>
      <c r="C269" s="28"/>
      <c r="D269" s="180"/>
      <c r="E269" s="159"/>
      <c r="G269" s="14"/>
      <c r="H269" s="14"/>
      <c r="I269" s="122"/>
      <c r="J269" s="135"/>
      <c r="K269" s="28"/>
      <c r="P269"/>
      <c r="Q269"/>
      <c r="R269"/>
      <c r="S269"/>
      <c r="T269"/>
      <c r="U269"/>
      <c r="V269"/>
      <c r="W269"/>
    </row>
    <row r="270" spans="1:23" s="20" customFormat="1" ht="15.75" x14ac:dyDescent="0.2">
      <c r="A270" s="85"/>
      <c r="B270" s="85"/>
      <c r="C270" s="40"/>
      <c r="D270" s="194"/>
      <c r="E270" s="193"/>
      <c r="F270" s="193"/>
      <c r="G270" s="193"/>
      <c r="H270" s="193"/>
      <c r="I270" s="193"/>
      <c r="J270" s="136"/>
      <c r="K270" s="40"/>
      <c r="P270"/>
      <c r="Q270"/>
      <c r="R270"/>
      <c r="S270"/>
      <c r="T270"/>
      <c r="U270"/>
      <c r="V270"/>
      <c r="W270"/>
    </row>
    <row r="271" spans="1:23" s="20" customFormat="1" x14ac:dyDescent="0.2">
      <c r="A271" s="85"/>
      <c r="B271" s="85"/>
      <c r="C271" s="1"/>
      <c r="D271" s="181"/>
      <c r="E271" s="159"/>
      <c r="F271" s="38"/>
      <c r="G271" s="37"/>
      <c r="H271" s="37"/>
      <c r="I271" s="113"/>
      <c r="J271" s="129"/>
      <c r="K271" s="1"/>
      <c r="P271"/>
      <c r="Q271"/>
      <c r="R271"/>
      <c r="S271"/>
      <c r="T271"/>
      <c r="U271"/>
      <c r="V271"/>
      <c r="W271"/>
    </row>
    <row r="272" spans="1:23" s="20" customFormat="1" x14ac:dyDescent="0.2">
      <c r="A272" s="85"/>
      <c r="B272" s="85"/>
      <c r="C272" s="1"/>
      <c r="D272" s="181"/>
      <c r="E272" s="159"/>
      <c r="F272" s="38"/>
      <c r="G272" s="37"/>
      <c r="H272" s="37"/>
      <c r="I272" s="113"/>
      <c r="J272" s="129"/>
      <c r="K272" s="1"/>
      <c r="P272"/>
      <c r="Q272"/>
      <c r="R272"/>
      <c r="S272"/>
      <c r="T272"/>
      <c r="U272"/>
      <c r="V272"/>
      <c r="W272"/>
    </row>
    <row r="273" spans="1:23" s="20" customFormat="1" x14ac:dyDescent="0.2">
      <c r="A273" s="85"/>
      <c r="B273" s="85"/>
      <c r="C273"/>
      <c r="D273" s="80"/>
      <c r="E273" s="159"/>
      <c r="F273" s="38"/>
      <c r="G273" s="37"/>
      <c r="H273" s="37"/>
      <c r="I273" s="113"/>
      <c r="J273" s="129"/>
      <c r="K273"/>
      <c r="P273"/>
      <c r="Q273"/>
      <c r="R273"/>
      <c r="S273"/>
      <c r="T273"/>
      <c r="U273"/>
      <c r="V273"/>
      <c r="W273"/>
    </row>
    <row r="274" spans="1:23" s="20" customFormat="1" x14ac:dyDescent="0.2">
      <c r="A274" s="85"/>
      <c r="B274" s="85"/>
      <c r="C274"/>
      <c r="D274" s="80"/>
      <c r="E274" s="159"/>
      <c r="F274" s="38"/>
      <c r="G274" s="37"/>
      <c r="H274" s="37"/>
      <c r="I274" s="113"/>
      <c r="J274" s="129"/>
      <c r="K274"/>
      <c r="P274"/>
      <c r="Q274"/>
      <c r="R274"/>
      <c r="S274"/>
      <c r="T274"/>
      <c r="U274"/>
      <c r="V274"/>
      <c r="W274"/>
    </row>
    <row r="275" spans="1:23" s="20" customFormat="1" x14ac:dyDescent="0.2">
      <c r="A275" s="85"/>
      <c r="B275" s="85"/>
      <c r="C275"/>
      <c r="D275" s="80"/>
      <c r="E275" s="159"/>
      <c r="F275" s="38"/>
      <c r="G275" s="37"/>
      <c r="H275" s="37"/>
      <c r="I275" s="113"/>
      <c r="J275" s="129"/>
      <c r="K275"/>
      <c r="P275"/>
      <c r="Q275"/>
      <c r="R275"/>
      <c r="S275"/>
      <c r="T275"/>
      <c r="U275"/>
      <c r="V275"/>
      <c r="W275"/>
    </row>
    <row r="276" spans="1:23" s="20" customFormat="1" x14ac:dyDescent="0.2">
      <c r="A276" s="35"/>
      <c r="B276" s="35"/>
      <c r="C276"/>
      <c r="D276" s="80"/>
      <c r="E276" s="159"/>
      <c r="F276" s="38"/>
      <c r="G276" s="37"/>
      <c r="H276" s="37"/>
      <c r="I276" s="123"/>
      <c r="J276" s="129"/>
      <c r="K276"/>
      <c r="P276"/>
      <c r="Q276"/>
      <c r="R276"/>
      <c r="S276"/>
      <c r="T276"/>
      <c r="U276"/>
      <c r="V276"/>
      <c r="W276"/>
    </row>
    <row r="277" spans="1:23" s="20" customFormat="1" x14ac:dyDescent="0.2">
      <c r="A277" s="35"/>
      <c r="B277" s="35"/>
      <c r="C277"/>
      <c r="D277" s="80"/>
      <c r="E277" s="159"/>
      <c r="F277" s="38"/>
      <c r="G277" s="37"/>
      <c r="H277" s="37"/>
      <c r="I277" s="113"/>
      <c r="J277" s="129"/>
      <c r="K277"/>
      <c r="P277"/>
      <c r="Q277"/>
      <c r="R277"/>
      <c r="S277"/>
      <c r="T277"/>
      <c r="U277"/>
      <c r="V277"/>
      <c r="W277"/>
    </row>
    <row r="278" spans="1:23" s="20" customFormat="1" x14ac:dyDescent="0.2">
      <c r="A278" s="35"/>
      <c r="B278" s="35"/>
      <c r="C278"/>
      <c r="D278" s="80"/>
      <c r="E278" s="159"/>
      <c r="F278" s="38"/>
      <c r="G278" s="37"/>
      <c r="H278" s="37"/>
      <c r="I278" s="123"/>
      <c r="J278" s="129"/>
      <c r="K278"/>
      <c r="P278"/>
      <c r="Q278"/>
      <c r="R278"/>
      <c r="S278"/>
      <c r="T278"/>
      <c r="U278"/>
      <c r="V278"/>
      <c r="W278"/>
    </row>
    <row r="279" spans="1:23" s="20" customFormat="1" x14ac:dyDescent="0.2">
      <c r="A279" s="85"/>
      <c r="B279" s="85"/>
      <c r="C279"/>
      <c r="D279" s="80"/>
      <c r="E279" s="159"/>
      <c r="F279" s="38"/>
      <c r="G279" s="37"/>
      <c r="H279" s="37"/>
      <c r="I279" s="113"/>
      <c r="J279" s="129"/>
      <c r="K279"/>
      <c r="P279"/>
      <c r="Q279"/>
      <c r="R279"/>
      <c r="S279"/>
      <c r="T279"/>
      <c r="U279"/>
      <c r="V279"/>
      <c r="W279"/>
    </row>
    <row r="280" spans="1:23" s="20" customFormat="1" x14ac:dyDescent="0.2">
      <c r="A280" s="34"/>
      <c r="B280" s="34"/>
      <c r="C280"/>
      <c r="D280" s="80"/>
      <c r="E280" s="159"/>
      <c r="F280" s="38"/>
      <c r="G280" s="37"/>
      <c r="H280" s="37"/>
      <c r="I280" s="113"/>
      <c r="J280" s="129"/>
      <c r="K280"/>
      <c r="P280"/>
      <c r="Q280"/>
      <c r="R280"/>
      <c r="S280"/>
      <c r="T280"/>
      <c r="U280"/>
      <c r="V280"/>
      <c r="W280"/>
    </row>
    <row r="281" spans="1:23" s="20" customFormat="1" x14ac:dyDescent="0.2">
      <c r="A281" s="34"/>
      <c r="B281" s="34"/>
      <c r="C281"/>
      <c r="D281" s="80"/>
      <c r="E281" s="159"/>
      <c r="F281" s="38"/>
      <c r="G281" s="37"/>
      <c r="H281" s="37"/>
      <c r="I281" s="113"/>
      <c r="J281" s="129"/>
      <c r="K281"/>
      <c r="P281"/>
      <c r="Q281"/>
      <c r="R281"/>
      <c r="S281"/>
      <c r="T281"/>
      <c r="U281"/>
      <c r="V281"/>
      <c r="W281"/>
    </row>
    <row r="282" spans="1:23" s="20" customFormat="1" x14ac:dyDescent="0.2">
      <c r="A282" s="34"/>
      <c r="B282" s="34"/>
      <c r="C282"/>
      <c r="D282" s="80"/>
      <c r="E282" s="159"/>
      <c r="F282" s="38"/>
      <c r="G282" s="37"/>
      <c r="H282" s="37"/>
      <c r="I282" s="113"/>
      <c r="J282" s="129"/>
      <c r="K282"/>
      <c r="P282"/>
      <c r="Q282"/>
      <c r="R282"/>
      <c r="S282"/>
      <c r="T282"/>
      <c r="U282"/>
      <c r="V282"/>
      <c r="W282"/>
    </row>
    <row r="283" spans="1:23" s="20" customFormat="1" x14ac:dyDescent="0.2">
      <c r="A283" s="34"/>
      <c r="B283" s="34"/>
      <c r="C283"/>
      <c r="D283" s="80"/>
      <c r="E283" s="159"/>
      <c r="F283" s="38"/>
      <c r="G283" s="37"/>
      <c r="H283" s="37"/>
      <c r="I283" s="113"/>
      <c r="J283" s="129"/>
      <c r="K283"/>
      <c r="P283"/>
      <c r="Q283"/>
      <c r="R283"/>
      <c r="S283"/>
      <c r="T283"/>
      <c r="U283"/>
      <c r="V283"/>
      <c r="W283"/>
    </row>
    <row r="284" spans="1:23" s="20" customFormat="1" x14ac:dyDescent="0.2">
      <c r="A284" s="34"/>
      <c r="B284" s="34"/>
      <c r="C284"/>
      <c r="D284" s="80"/>
      <c r="E284" s="177"/>
      <c r="F284" s="38"/>
      <c r="G284" s="37"/>
      <c r="H284" s="37"/>
      <c r="I284" s="113"/>
      <c r="J284" s="129"/>
      <c r="K284"/>
      <c r="L284" s="18"/>
      <c r="P284"/>
      <c r="Q284"/>
      <c r="R284"/>
      <c r="S284"/>
      <c r="T284"/>
      <c r="U284"/>
      <c r="V284"/>
      <c r="W284"/>
    </row>
    <row r="285" spans="1:23" s="20" customFormat="1" x14ac:dyDescent="0.2">
      <c r="A285" s="34"/>
      <c r="B285" s="34"/>
      <c r="C285"/>
      <c r="D285" s="80"/>
      <c r="E285" s="177"/>
      <c r="F285" s="38"/>
      <c r="G285" s="37"/>
      <c r="H285" s="37"/>
      <c r="I285" s="113"/>
      <c r="J285" s="129"/>
      <c r="K285"/>
      <c r="L285" s="18"/>
      <c r="P285"/>
      <c r="Q285"/>
      <c r="R285"/>
      <c r="S285"/>
      <c r="T285"/>
      <c r="U285"/>
      <c r="V285"/>
      <c r="W285"/>
    </row>
    <row r="286" spans="1:23" s="20" customFormat="1" x14ac:dyDescent="0.2">
      <c r="A286" s="34"/>
      <c r="B286" s="34"/>
      <c r="C286"/>
      <c r="D286" s="80"/>
      <c r="E286" s="177"/>
      <c r="F286" s="38"/>
      <c r="G286" s="37"/>
      <c r="H286" s="37"/>
      <c r="I286" s="113"/>
      <c r="J286" s="129"/>
      <c r="K286"/>
      <c r="L286" s="18"/>
      <c r="P286"/>
      <c r="Q286"/>
      <c r="R286"/>
      <c r="S286"/>
      <c r="T286"/>
      <c r="U286"/>
      <c r="V286"/>
      <c r="W286"/>
    </row>
    <row r="287" spans="1:23" s="20" customFormat="1" x14ac:dyDescent="0.2">
      <c r="A287" s="34"/>
      <c r="B287" s="34"/>
      <c r="C287"/>
      <c r="D287" s="80"/>
      <c r="E287" s="189"/>
      <c r="F287" s="189"/>
      <c r="G287" s="189"/>
      <c r="H287" s="189"/>
      <c r="I287" s="189"/>
      <c r="J287" s="131"/>
      <c r="K287"/>
      <c r="L287" s="18"/>
      <c r="P287"/>
      <c r="Q287"/>
      <c r="R287"/>
      <c r="S287"/>
      <c r="T287"/>
      <c r="U287"/>
      <c r="V287"/>
      <c r="W287"/>
    </row>
    <row r="288" spans="1:23" s="20" customFormat="1" x14ac:dyDescent="0.2">
      <c r="A288" s="34"/>
      <c r="B288" s="34"/>
      <c r="C288"/>
      <c r="D288" s="80"/>
      <c r="E288" s="159"/>
      <c r="F288" s="41"/>
      <c r="G288" s="85"/>
      <c r="H288" s="85"/>
      <c r="I288" s="117"/>
      <c r="J288" s="130"/>
      <c r="K288"/>
      <c r="P288"/>
      <c r="Q288"/>
      <c r="R288"/>
      <c r="S288"/>
      <c r="T288"/>
      <c r="U288"/>
      <c r="V288"/>
      <c r="W288"/>
    </row>
    <row r="289" spans="1:23" s="20" customFormat="1" x14ac:dyDescent="0.2">
      <c r="A289" s="34"/>
      <c r="B289" s="34"/>
      <c r="C289"/>
      <c r="D289" s="80"/>
      <c r="E289" s="159"/>
      <c r="F289" s="41"/>
      <c r="G289" s="85"/>
      <c r="H289" s="85"/>
      <c r="I289" s="117"/>
      <c r="J289" s="130"/>
      <c r="K289"/>
      <c r="P289"/>
      <c r="Q289"/>
      <c r="R289"/>
      <c r="S289"/>
      <c r="T289"/>
      <c r="U289"/>
      <c r="V289"/>
      <c r="W289"/>
    </row>
    <row r="290" spans="1:23" s="20" customFormat="1" x14ac:dyDescent="0.2">
      <c r="A290" s="34"/>
      <c r="B290" s="34"/>
      <c r="C290"/>
      <c r="D290" s="80"/>
      <c r="E290" s="159"/>
      <c r="F290" s="47"/>
      <c r="G290" s="85"/>
      <c r="H290" s="85"/>
      <c r="I290" s="115"/>
      <c r="J290" s="130"/>
      <c r="K290"/>
      <c r="P290"/>
      <c r="Q290"/>
      <c r="R290"/>
      <c r="S290"/>
      <c r="T290"/>
      <c r="U290"/>
      <c r="V290"/>
      <c r="W290"/>
    </row>
    <row r="291" spans="1:23" s="20" customFormat="1" ht="12.75" customHeight="1" x14ac:dyDescent="0.2">
      <c r="A291" s="34"/>
      <c r="B291" s="34"/>
      <c r="C291"/>
      <c r="D291" s="80"/>
      <c r="E291" s="189"/>
      <c r="F291" s="189"/>
      <c r="G291" s="189"/>
      <c r="H291" s="189"/>
      <c r="I291" s="189"/>
      <c r="J291" s="131"/>
      <c r="K291"/>
      <c r="P291"/>
      <c r="Q291"/>
      <c r="R291"/>
      <c r="S291"/>
      <c r="T291"/>
      <c r="U291"/>
      <c r="V291"/>
      <c r="W291"/>
    </row>
    <row r="292" spans="1:23" s="20" customFormat="1" x14ac:dyDescent="0.2">
      <c r="A292" s="34"/>
      <c r="B292" s="34"/>
      <c r="C292"/>
      <c r="D292" s="80"/>
      <c r="E292" s="159"/>
      <c r="F292" s="41"/>
      <c r="G292" s="85"/>
      <c r="H292" s="85"/>
      <c r="I292" s="117"/>
      <c r="J292" s="117"/>
      <c r="K292"/>
      <c r="P292"/>
      <c r="Q292"/>
      <c r="R292"/>
      <c r="S292"/>
      <c r="T292"/>
      <c r="U292"/>
      <c r="V292"/>
      <c r="W292"/>
    </row>
    <row r="293" spans="1:23" s="20" customFormat="1" x14ac:dyDescent="0.2">
      <c r="A293" s="34"/>
      <c r="B293" s="34"/>
      <c r="C293"/>
      <c r="D293" s="190"/>
      <c r="E293" s="191"/>
      <c r="F293" s="191"/>
      <c r="G293" s="191"/>
      <c r="H293" s="191"/>
      <c r="I293" s="191"/>
      <c r="J293" s="131"/>
      <c r="K293"/>
      <c r="P293"/>
      <c r="Q293"/>
      <c r="R293"/>
      <c r="S293"/>
      <c r="T293"/>
      <c r="U293"/>
      <c r="V293"/>
      <c r="W293"/>
    </row>
    <row r="294" spans="1:23" s="20" customFormat="1" x14ac:dyDescent="0.2">
      <c r="A294" s="34"/>
      <c r="B294" s="34"/>
      <c r="C294"/>
      <c r="D294" s="190"/>
      <c r="E294" s="191"/>
      <c r="F294" s="191"/>
      <c r="G294" s="191"/>
      <c r="H294" s="191"/>
      <c r="I294" s="191"/>
      <c r="J294" s="131"/>
      <c r="K294"/>
      <c r="M294"/>
      <c r="P294"/>
      <c r="Q294"/>
      <c r="R294"/>
      <c r="S294"/>
      <c r="T294"/>
      <c r="U294"/>
      <c r="V294"/>
      <c r="W294"/>
    </row>
    <row r="295" spans="1:23" s="20" customFormat="1" x14ac:dyDescent="0.2">
      <c r="A295" s="34"/>
      <c r="B295" s="34"/>
      <c r="C295"/>
      <c r="D295" s="190"/>
      <c r="E295" s="191"/>
      <c r="F295" s="191"/>
      <c r="G295" s="191"/>
      <c r="H295" s="191"/>
      <c r="I295" s="191"/>
      <c r="J295" s="131"/>
      <c r="K295"/>
      <c r="P295"/>
      <c r="Q295"/>
      <c r="R295"/>
      <c r="S295"/>
      <c r="T295"/>
      <c r="U295"/>
      <c r="V295"/>
      <c r="W295"/>
    </row>
    <row r="296" spans="1:23" s="20" customFormat="1" x14ac:dyDescent="0.2">
      <c r="A296" s="34"/>
      <c r="B296" s="34"/>
      <c r="C296"/>
      <c r="D296" s="80"/>
      <c r="E296" s="159"/>
      <c r="F296" s="41"/>
      <c r="G296" s="85"/>
      <c r="H296" s="85"/>
      <c r="I296" s="117"/>
      <c r="J296" s="131"/>
      <c r="K296"/>
      <c r="P296"/>
      <c r="Q296"/>
      <c r="R296"/>
      <c r="S296"/>
      <c r="T296"/>
      <c r="U296"/>
      <c r="V296"/>
      <c r="W296"/>
    </row>
    <row r="297" spans="1:23" s="20" customFormat="1" x14ac:dyDescent="0.2">
      <c r="A297" s="34"/>
      <c r="B297" s="34"/>
      <c r="C297"/>
      <c r="D297" s="80"/>
      <c r="E297" s="159"/>
      <c r="F297" s="41"/>
      <c r="G297" s="85"/>
      <c r="H297" s="85"/>
      <c r="I297" s="117"/>
      <c r="J297" s="131"/>
      <c r="K297"/>
      <c r="P297"/>
      <c r="Q297"/>
      <c r="R297"/>
      <c r="S297"/>
      <c r="T297"/>
      <c r="U297"/>
      <c r="V297"/>
      <c r="W297"/>
    </row>
    <row r="298" spans="1:23" s="20" customFormat="1" x14ac:dyDescent="0.2">
      <c r="A298" s="34"/>
      <c r="B298" s="34"/>
      <c r="C298"/>
      <c r="D298" s="80"/>
      <c r="E298" s="159"/>
      <c r="F298" s="41"/>
      <c r="G298" s="85"/>
      <c r="H298" s="85"/>
      <c r="I298" s="117"/>
      <c r="J298" s="131"/>
      <c r="K298"/>
      <c r="P298"/>
      <c r="Q298"/>
      <c r="R298"/>
      <c r="S298"/>
      <c r="T298"/>
      <c r="U298"/>
      <c r="V298"/>
      <c r="W298"/>
    </row>
    <row r="299" spans="1:23" s="20" customFormat="1" x14ac:dyDescent="0.2">
      <c r="A299" s="34"/>
      <c r="B299" s="34"/>
      <c r="C299"/>
      <c r="D299" s="190"/>
      <c r="E299" s="191"/>
      <c r="F299" s="191"/>
      <c r="G299" s="191"/>
      <c r="H299" s="191"/>
      <c r="I299" s="191"/>
      <c r="J299" s="131"/>
      <c r="K299"/>
      <c r="P299"/>
      <c r="Q299"/>
      <c r="R299"/>
      <c r="S299"/>
      <c r="T299"/>
      <c r="U299"/>
      <c r="V299"/>
      <c r="W299"/>
    </row>
    <row r="300" spans="1:23" s="20" customFormat="1" ht="15.75" x14ac:dyDescent="0.2">
      <c r="A300" s="34"/>
      <c r="B300" s="34"/>
      <c r="C300"/>
      <c r="D300" s="80"/>
      <c r="E300" s="159"/>
      <c r="F300" s="69"/>
      <c r="G300" s="36"/>
      <c r="H300" s="36"/>
      <c r="I300" s="124"/>
      <c r="J300" s="133"/>
      <c r="K300"/>
      <c r="P300"/>
      <c r="Q300"/>
      <c r="R300"/>
      <c r="S300"/>
      <c r="T300"/>
      <c r="U300"/>
      <c r="V300"/>
      <c r="W300"/>
    </row>
    <row r="301" spans="1:23" s="20" customFormat="1" x14ac:dyDescent="0.2">
      <c r="A301" s="34"/>
      <c r="B301" s="34"/>
      <c r="C301"/>
      <c r="D301" s="80"/>
      <c r="E301" s="159"/>
      <c r="F301" s="68"/>
      <c r="G301" s="15"/>
      <c r="H301" s="15"/>
      <c r="I301" s="115"/>
      <c r="J301" s="131"/>
      <c r="K301"/>
      <c r="P301"/>
      <c r="Q301"/>
      <c r="R301"/>
      <c r="S301"/>
      <c r="T301"/>
      <c r="U301"/>
      <c r="V301"/>
      <c r="W301"/>
    </row>
    <row r="302" spans="1:23" s="20" customFormat="1" x14ac:dyDescent="0.2">
      <c r="A302" s="37"/>
      <c r="B302" s="37"/>
      <c r="C302"/>
      <c r="D302" s="190"/>
      <c r="E302" s="191"/>
      <c r="F302" s="191"/>
      <c r="G302" s="191"/>
      <c r="H302" s="191"/>
      <c r="I302" s="191"/>
      <c r="J302" s="131"/>
      <c r="K302"/>
      <c r="M302"/>
      <c r="P302"/>
      <c r="Q302"/>
      <c r="R302"/>
      <c r="S302"/>
      <c r="T302"/>
      <c r="U302"/>
      <c r="V302"/>
      <c r="W302"/>
    </row>
    <row r="303" spans="1:23" s="20" customFormat="1" x14ac:dyDescent="0.2">
      <c r="A303" s="85"/>
      <c r="B303" s="85"/>
      <c r="C303"/>
      <c r="D303" s="190"/>
      <c r="E303" s="191"/>
      <c r="F303" s="191"/>
      <c r="G303" s="191"/>
      <c r="H303" s="191"/>
      <c r="I303" s="191"/>
      <c r="J303" s="131"/>
      <c r="K303"/>
      <c r="P303"/>
      <c r="Q303"/>
      <c r="R303"/>
      <c r="S303"/>
      <c r="T303"/>
      <c r="U303"/>
      <c r="V303"/>
      <c r="W303"/>
    </row>
    <row r="304" spans="1:23" s="20" customFormat="1" x14ac:dyDescent="0.2">
      <c r="A304" s="86"/>
      <c r="B304" s="85"/>
      <c r="C304"/>
      <c r="D304" s="190"/>
      <c r="E304" s="191"/>
      <c r="F304" s="191"/>
      <c r="G304" s="191"/>
      <c r="H304" s="191"/>
      <c r="I304" s="191"/>
      <c r="J304" s="131"/>
      <c r="K304"/>
      <c r="P304"/>
      <c r="Q304"/>
      <c r="R304"/>
      <c r="S304"/>
      <c r="T304"/>
      <c r="U304"/>
      <c r="V304"/>
      <c r="W304"/>
    </row>
    <row r="305" spans="1:23" s="20" customFormat="1" x14ac:dyDescent="0.2">
      <c r="A305" s="35"/>
      <c r="B305" s="39"/>
      <c r="C305"/>
      <c r="D305" s="190"/>
      <c r="E305" s="191"/>
      <c r="F305" s="191"/>
      <c r="G305" s="191"/>
      <c r="H305" s="191"/>
      <c r="I305" s="191"/>
      <c r="J305" s="131"/>
      <c r="K305"/>
      <c r="P305"/>
      <c r="Q305"/>
      <c r="R305"/>
      <c r="S305"/>
      <c r="T305"/>
      <c r="U305"/>
      <c r="V305"/>
      <c r="W305"/>
    </row>
    <row r="306" spans="1:23" s="20" customFormat="1" x14ac:dyDescent="0.2">
      <c r="A306" s="35"/>
      <c r="B306" s="35"/>
      <c r="C306"/>
      <c r="D306" s="80"/>
      <c r="E306" s="159"/>
      <c r="F306" s="41"/>
      <c r="G306" s="85"/>
      <c r="H306" s="85"/>
      <c r="I306" s="117"/>
      <c r="J306" s="131"/>
      <c r="K306"/>
      <c r="P306"/>
      <c r="Q306"/>
      <c r="R306"/>
      <c r="S306"/>
      <c r="T306"/>
      <c r="U306"/>
      <c r="V306"/>
      <c r="W306"/>
    </row>
    <row r="307" spans="1:23" s="20" customFormat="1" x14ac:dyDescent="0.2">
      <c r="A307" s="85"/>
      <c r="B307" s="85"/>
      <c r="C307"/>
      <c r="D307" s="80"/>
      <c r="E307" s="159"/>
      <c r="F307" s="41"/>
      <c r="G307" s="85"/>
      <c r="H307" s="85"/>
      <c r="I307" s="117"/>
      <c r="J307" s="131"/>
      <c r="K307"/>
      <c r="P307"/>
      <c r="Q307"/>
      <c r="R307"/>
      <c r="S307"/>
      <c r="T307"/>
      <c r="U307"/>
      <c r="V307"/>
      <c r="W307"/>
    </row>
    <row r="308" spans="1:23" s="20" customFormat="1" x14ac:dyDescent="0.2">
      <c r="A308" s="85"/>
      <c r="B308" s="85"/>
      <c r="C308"/>
      <c r="D308" s="80"/>
      <c r="E308" s="159"/>
      <c r="F308" s="41"/>
      <c r="G308" s="85"/>
      <c r="H308" s="85"/>
      <c r="I308" s="117"/>
      <c r="J308" s="131"/>
      <c r="K308"/>
      <c r="P308"/>
      <c r="Q308"/>
      <c r="R308"/>
      <c r="S308"/>
      <c r="T308"/>
      <c r="U308"/>
      <c r="V308"/>
      <c r="W308"/>
    </row>
    <row r="309" spans="1:23" s="20" customFormat="1" x14ac:dyDescent="0.2">
      <c r="A309" s="85"/>
      <c r="B309" s="85"/>
      <c r="C309"/>
      <c r="D309" s="190"/>
      <c r="E309" s="191"/>
      <c r="F309" s="191"/>
      <c r="G309" s="191"/>
      <c r="H309" s="191"/>
      <c r="I309" s="191"/>
      <c r="J309" s="131"/>
      <c r="K309"/>
      <c r="P309"/>
      <c r="Q309"/>
      <c r="R309"/>
      <c r="S309"/>
      <c r="T309"/>
      <c r="U309"/>
      <c r="V309"/>
      <c r="W309"/>
    </row>
    <row r="310" spans="1:23" s="20" customFormat="1" ht="15.75" x14ac:dyDescent="0.2">
      <c r="A310" s="85"/>
      <c r="B310" s="85"/>
      <c r="C310"/>
      <c r="D310" s="80"/>
      <c r="E310" s="159"/>
      <c r="F310" s="69"/>
      <c r="G310" s="36"/>
      <c r="H310" s="36"/>
      <c r="I310" s="124"/>
      <c r="J310" s="133"/>
      <c r="K310"/>
      <c r="P310"/>
      <c r="Q310"/>
      <c r="R310"/>
      <c r="S310"/>
      <c r="T310"/>
      <c r="U310"/>
      <c r="V310"/>
      <c r="W310"/>
    </row>
    <row r="311" spans="1:23" s="20" customFormat="1" x14ac:dyDescent="0.2">
      <c r="A311" s="42"/>
      <c r="B311" s="42"/>
      <c r="C311"/>
      <c r="D311" s="80"/>
      <c r="E311" s="159"/>
      <c r="F311" s="65"/>
      <c r="G311" s="7"/>
      <c r="H311" s="7"/>
      <c r="I311" s="125"/>
      <c r="J311" s="125"/>
      <c r="K311"/>
      <c r="P311"/>
      <c r="Q311"/>
      <c r="R311"/>
      <c r="S311"/>
      <c r="T311"/>
      <c r="U311"/>
      <c r="V311"/>
      <c r="W311"/>
    </row>
    <row r="312" spans="1:23" s="20" customFormat="1" x14ac:dyDescent="0.2">
      <c r="A312" s="43"/>
      <c r="B312" s="42"/>
      <c r="C312"/>
      <c r="D312" s="80"/>
      <c r="E312" s="159"/>
      <c r="F312" s="47"/>
      <c r="G312" s="7"/>
      <c r="H312" s="7"/>
      <c r="I312" s="125"/>
      <c r="J312" s="125"/>
      <c r="K312"/>
      <c r="P312"/>
      <c r="Q312"/>
      <c r="R312"/>
      <c r="S312"/>
      <c r="T312"/>
      <c r="U312"/>
      <c r="V312"/>
      <c r="W312"/>
    </row>
    <row r="313" spans="1:23" s="20" customFormat="1" x14ac:dyDescent="0.2">
      <c r="A313" s="44"/>
      <c r="B313" s="44"/>
      <c r="C313"/>
      <c r="D313" s="80"/>
      <c r="E313" s="159"/>
      <c r="F313" s="70"/>
      <c r="G313" s="7"/>
      <c r="H313" s="7"/>
      <c r="I313" s="125"/>
      <c r="J313" s="125"/>
      <c r="K313"/>
      <c r="P313"/>
      <c r="Q313"/>
      <c r="R313"/>
      <c r="S313"/>
      <c r="T313"/>
      <c r="U313"/>
      <c r="V313"/>
      <c r="W313"/>
    </row>
    <row r="314" spans="1:23" s="20" customFormat="1" x14ac:dyDescent="0.2">
      <c r="A314" s="43"/>
      <c r="B314" s="42"/>
      <c r="C314"/>
      <c r="D314" s="80"/>
      <c r="E314" s="159"/>
      <c r="F314" s="71"/>
      <c r="G314" s="81"/>
      <c r="H314" s="81"/>
      <c r="I314" s="114"/>
      <c r="J314" s="114"/>
      <c r="K314"/>
      <c r="P314"/>
      <c r="Q314"/>
      <c r="R314"/>
      <c r="S314"/>
      <c r="T314"/>
      <c r="U314"/>
      <c r="V314"/>
      <c r="W314"/>
    </row>
    <row r="315" spans="1:23" x14ac:dyDescent="0.2">
      <c r="A315" s="44"/>
      <c r="B315" s="44"/>
    </row>
    <row r="316" spans="1:23" x14ac:dyDescent="0.2">
      <c r="A316" s="43"/>
      <c r="B316" s="42"/>
    </row>
    <row r="317" spans="1:23" x14ac:dyDescent="0.2">
      <c r="A317" s="44"/>
      <c r="B317" s="44"/>
    </row>
    <row r="318" spans="1:23" x14ac:dyDescent="0.2">
      <c r="A318" s="43"/>
      <c r="B318" s="42"/>
    </row>
    <row r="319" spans="1:23" x14ac:dyDescent="0.2">
      <c r="A319" s="85"/>
      <c r="B319" s="85"/>
    </row>
    <row r="320" spans="1:23" x14ac:dyDescent="0.2">
      <c r="A320" s="85"/>
      <c r="B320" s="85"/>
    </row>
    <row r="321" spans="1:10" x14ac:dyDescent="0.2">
      <c r="A321" s="35"/>
      <c r="B321" s="35"/>
    </row>
    <row r="322" spans="1:10" x14ac:dyDescent="0.2">
      <c r="A322" s="85"/>
      <c r="B322" s="85"/>
    </row>
    <row r="323" spans="1:10" x14ac:dyDescent="0.2">
      <c r="A323" s="85"/>
      <c r="B323" s="85"/>
    </row>
    <row r="324" spans="1:10" x14ac:dyDescent="0.2">
      <c r="A324" s="85"/>
      <c r="B324" s="85"/>
    </row>
    <row r="325" spans="1:10" x14ac:dyDescent="0.2">
      <c r="A325" s="85"/>
      <c r="B325" s="85"/>
    </row>
    <row r="326" spans="1:10" x14ac:dyDescent="0.2">
      <c r="A326" s="7"/>
      <c r="B326" s="7"/>
      <c r="F326" s="65"/>
      <c r="G326" s="8"/>
      <c r="H326" s="8"/>
      <c r="I326" s="126"/>
    </row>
    <row r="327" spans="1:10" x14ac:dyDescent="0.2">
      <c r="A327" s="7"/>
      <c r="B327" s="7"/>
      <c r="F327" s="65"/>
    </row>
    <row r="328" spans="1:10" x14ac:dyDescent="0.2">
      <c r="A328" s="7"/>
      <c r="B328" s="7"/>
      <c r="F328" s="65"/>
    </row>
    <row r="329" spans="1:10" x14ac:dyDescent="0.2">
      <c r="F329" s="65"/>
    </row>
    <row r="330" spans="1:10" x14ac:dyDescent="0.2">
      <c r="F330" s="65"/>
      <c r="J330" s="137"/>
    </row>
    <row r="334" spans="1:10" x14ac:dyDescent="0.2">
      <c r="F334" s="72"/>
      <c r="G334" s="12"/>
      <c r="H334" s="12"/>
      <c r="I334" s="122"/>
      <c r="J334" s="126"/>
    </row>
    <row r="356" spans="3:11" x14ac:dyDescent="0.2">
      <c r="C356" s="19"/>
      <c r="D356" s="182"/>
      <c r="K356" s="19"/>
    </row>
    <row r="357" spans="3:11" x14ac:dyDescent="0.2">
      <c r="C357" s="19"/>
      <c r="D357" s="182"/>
      <c r="K357" s="19"/>
    </row>
    <row r="371" spans="1:23" s="20" customFormat="1" x14ac:dyDescent="0.2">
      <c r="A371" s="81"/>
      <c r="B371" s="81"/>
      <c r="C371"/>
      <c r="D371" s="80"/>
      <c r="E371" s="183"/>
      <c r="G371" s="81"/>
      <c r="H371" s="81"/>
      <c r="I371" s="114"/>
      <c r="J371" s="114"/>
      <c r="K371"/>
      <c r="L371" s="27"/>
      <c r="P371"/>
      <c r="Q371"/>
      <c r="R371"/>
      <c r="S371"/>
      <c r="T371"/>
      <c r="U371"/>
      <c r="V371"/>
      <c r="W371"/>
    </row>
    <row r="372" spans="1:23" s="20" customFormat="1" x14ac:dyDescent="0.2">
      <c r="A372" s="81"/>
      <c r="B372" s="81"/>
      <c r="C372"/>
      <c r="D372" s="80"/>
      <c r="E372" s="183"/>
      <c r="G372" s="81"/>
      <c r="H372" s="81"/>
      <c r="I372" s="114"/>
      <c r="J372" s="114"/>
      <c r="K372"/>
      <c r="L372" s="27"/>
      <c r="P372"/>
      <c r="Q372"/>
      <c r="R372"/>
      <c r="S372"/>
      <c r="T372"/>
      <c r="U372"/>
      <c r="V372"/>
      <c r="W372"/>
    </row>
  </sheetData>
  <mergeCells count="31">
    <mergeCell ref="D309:I309"/>
    <mergeCell ref="D295:I295"/>
    <mergeCell ref="D299:I299"/>
    <mergeCell ref="D302:I302"/>
    <mergeCell ref="D303:I303"/>
    <mergeCell ref="D304:I304"/>
    <mergeCell ref="D305:I305"/>
    <mergeCell ref="D294:I294"/>
    <mergeCell ref="E262:I262"/>
    <mergeCell ref="E263:I263"/>
    <mergeCell ref="C264:I264"/>
    <mergeCell ref="E265:I265"/>
    <mergeCell ref="E266:I266"/>
    <mergeCell ref="E267:I267"/>
    <mergeCell ref="E268:I268"/>
    <mergeCell ref="D270:I270"/>
    <mergeCell ref="E287:I287"/>
    <mergeCell ref="E291:I291"/>
    <mergeCell ref="D293:I293"/>
    <mergeCell ref="A2:C2"/>
    <mergeCell ref="A47:C47"/>
    <mergeCell ref="C260:I260"/>
    <mergeCell ref="E229:I229"/>
    <mergeCell ref="E235:I235"/>
    <mergeCell ref="E243:I243"/>
    <mergeCell ref="E253:I253"/>
    <mergeCell ref="D255:I255"/>
    <mergeCell ref="D256:I256"/>
    <mergeCell ref="D257:I257"/>
    <mergeCell ref="D258:I258"/>
    <mergeCell ref="C218:E218"/>
  </mergeCells>
  <printOptions horizontalCentered="1"/>
  <pageMargins left="0.25" right="0.51" top="0.8" bottom="0" header="0.5" footer="0.5"/>
  <pageSetup pageOrder="overThenDown" orientation="portrait" r:id="rId1"/>
  <headerFooter alignWithMargins="0">
    <oddHeader>&amp;C&amp;"Times New Roman,Bold"PLAT V4WP2 BID SCHEDULE</oddHeader>
  </headerFooter>
  <rowBreaks count="2" manualBreakCount="2">
    <brk id="149" max="10" man="1"/>
    <brk id="21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B17" sqref="B17"/>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39" t="s">
        <v>81</v>
      </c>
      <c r="B1" t="s">
        <v>82</v>
      </c>
      <c r="C1" t="s">
        <v>1</v>
      </c>
      <c r="D1" t="s">
        <v>15</v>
      </c>
    </row>
    <row r="2" spans="1:9" ht="15" x14ac:dyDescent="0.2">
      <c r="A2" s="139" t="s">
        <v>40</v>
      </c>
      <c r="B2" t="s">
        <v>83</v>
      </c>
      <c r="C2">
        <v>52004.27</v>
      </c>
      <c r="D2" t="s">
        <v>84</v>
      </c>
    </row>
    <row r="3" spans="1:9" ht="15" x14ac:dyDescent="0.2">
      <c r="A3" s="139" t="s">
        <v>19</v>
      </c>
      <c r="B3" t="s">
        <v>88</v>
      </c>
      <c r="C3">
        <v>20356.87</v>
      </c>
      <c r="D3" t="s">
        <v>84</v>
      </c>
    </row>
    <row r="4" spans="1:9" ht="15" x14ac:dyDescent="0.2">
      <c r="A4" s="139" t="s">
        <v>20</v>
      </c>
      <c r="B4" t="s">
        <v>89</v>
      </c>
      <c r="C4">
        <v>20356.87</v>
      </c>
      <c r="D4" t="s">
        <v>84</v>
      </c>
    </row>
    <row r="5" spans="1:9" ht="15" x14ac:dyDescent="0.2">
      <c r="A5" s="139" t="s">
        <v>21</v>
      </c>
      <c r="B5" t="s">
        <v>90</v>
      </c>
      <c r="C5">
        <v>1618.492</v>
      </c>
      <c r="D5" t="s">
        <v>86</v>
      </c>
    </row>
    <row r="6" spans="1:9" ht="15" x14ac:dyDescent="0.2">
      <c r="A6" s="139" t="s">
        <v>22</v>
      </c>
      <c r="B6" t="s">
        <v>85</v>
      </c>
      <c r="C6">
        <v>2573.962</v>
      </c>
      <c r="D6" t="s">
        <v>86</v>
      </c>
    </row>
    <row r="7" spans="1:9" ht="15" x14ac:dyDescent="0.2">
      <c r="A7" s="139" t="s">
        <v>23</v>
      </c>
      <c r="B7" t="s">
        <v>91</v>
      </c>
      <c r="C7">
        <v>522.25400000000002</v>
      </c>
      <c r="D7" t="s">
        <v>86</v>
      </c>
    </row>
    <row r="8" spans="1:9" ht="15" x14ac:dyDescent="0.2">
      <c r="A8" s="139" t="s">
        <v>41</v>
      </c>
      <c r="B8" t="s">
        <v>92</v>
      </c>
      <c r="C8">
        <v>22477.85</v>
      </c>
      <c r="D8" t="s">
        <v>84</v>
      </c>
    </row>
    <row r="9" spans="1:9" ht="15" x14ac:dyDescent="0.2">
      <c r="A9" s="139" t="s">
        <v>24</v>
      </c>
      <c r="B9" t="s">
        <v>93</v>
      </c>
      <c r="C9">
        <v>22477.85</v>
      </c>
      <c r="D9" t="s">
        <v>84</v>
      </c>
    </row>
    <row r="10" spans="1:9" ht="15" x14ac:dyDescent="0.2">
      <c r="A10" s="139" t="s">
        <v>25</v>
      </c>
      <c r="B10" t="s">
        <v>94</v>
      </c>
      <c r="C10">
        <v>17986.72</v>
      </c>
      <c r="D10" t="s">
        <v>84</v>
      </c>
    </row>
    <row r="11" spans="1:9" ht="15" x14ac:dyDescent="0.2">
      <c r="A11" s="139" t="s">
        <v>66</v>
      </c>
      <c r="B11" t="s">
        <v>95</v>
      </c>
      <c r="C11">
        <v>9</v>
      </c>
      <c r="D11" t="s">
        <v>96</v>
      </c>
      <c r="I11" s="92"/>
    </row>
    <row r="12" spans="1:9" ht="15" x14ac:dyDescent="0.2">
      <c r="A12" s="139" t="s">
        <v>67</v>
      </c>
      <c r="B12" t="s">
        <v>97</v>
      </c>
      <c r="C12">
        <v>7</v>
      </c>
      <c r="D12" t="s">
        <v>96</v>
      </c>
    </row>
    <row r="13" spans="1:9" ht="15" x14ac:dyDescent="0.2">
      <c r="A13" s="139" t="s">
        <v>68</v>
      </c>
      <c r="B13" t="s">
        <v>98</v>
      </c>
      <c r="C13">
        <v>1618.492</v>
      </c>
      <c r="D13" t="s">
        <v>86</v>
      </c>
    </row>
    <row r="14" spans="1:9" ht="15" x14ac:dyDescent="0.2">
      <c r="A14" s="139" t="s">
        <v>69</v>
      </c>
      <c r="B14" t="s">
        <v>87</v>
      </c>
      <c r="C14">
        <v>2573.962</v>
      </c>
      <c r="D14" t="s">
        <v>86</v>
      </c>
    </row>
    <row r="15" spans="1:9" ht="15" x14ac:dyDescent="0.2">
      <c r="A15" s="139" t="s">
        <v>70</v>
      </c>
      <c r="B15" t="s">
        <v>99</v>
      </c>
      <c r="C15">
        <v>522.25400000000002</v>
      </c>
      <c r="D15" t="s">
        <v>86</v>
      </c>
    </row>
    <row r="16" spans="1:9" ht="15" x14ac:dyDescent="0.2">
      <c r="A16" s="139" t="s">
        <v>76</v>
      </c>
      <c r="B16" t="s">
        <v>100</v>
      </c>
      <c r="C16">
        <v>9</v>
      </c>
      <c r="D16" t="s">
        <v>96</v>
      </c>
    </row>
    <row r="17" spans="1:4" ht="15" x14ac:dyDescent="0.2">
      <c r="A17" s="139" t="s">
        <v>80</v>
      </c>
      <c r="B17" t="s">
        <v>147</v>
      </c>
      <c r="C17">
        <v>96.534000000000006</v>
      </c>
      <c r="D17" t="s">
        <v>86</v>
      </c>
    </row>
    <row r="18" spans="1:4" ht="15" x14ac:dyDescent="0.2">
      <c r="A18" s="139" t="s">
        <v>42</v>
      </c>
      <c r="B18" t="s">
        <v>101</v>
      </c>
      <c r="C18">
        <v>1520.65</v>
      </c>
      <c r="D18" t="s">
        <v>86</v>
      </c>
    </row>
    <row r="19" spans="1:4" ht="15" x14ac:dyDescent="0.2">
      <c r="A19" s="139" t="s">
        <v>26</v>
      </c>
      <c r="B19" t="s">
        <v>102</v>
      </c>
      <c r="C19">
        <v>1</v>
      </c>
      <c r="D19" t="s">
        <v>96</v>
      </c>
    </row>
    <row r="20" spans="1:4" ht="15" x14ac:dyDescent="0.2">
      <c r="A20" s="139" t="s">
        <v>43</v>
      </c>
      <c r="B20" t="s">
        <v>103</v>
      </c>
      <c r="C20">
        <v>2</v>
      </c>
      <c r="D20" t="s">
        <v>96</v>
      </c>
    </row>
    <row r="21" spans="1:4" ht="15" x14ac:dyDescent="0.2">
      <c r="A21" s="139" t="s">
        <v>44</v>
      </c>
      <c r="B21" t="s">
        <v>104</v>
      </c>
      <c r="C21">
        <v>2</v>
      </c>
      <c r="D21" t="s">
        <v>96</v>
      </c>
    </row>
    <row r="22" spans="1:4" ht="15" x14ac:dyDescent="0.2">
      <c r="A22" s="139" t="s">
        <v>27</v>
      </c>
      <c r="B22" t="s">
        <v>105</v>
      </c>
      <c r="C22">
        <v>2</v>
      </c>
      <c r="D22" t="s">
        <v>96</v>
      </c>
    </row>
    <row r="23" spans="1:4" ht="15" x14ac:dyDescent="0.2">
      <c r="A23" s="139" t="s">
        <v>28</v>
      </c>
      <c r="B23" t="s">
        <v>106</v>
      </c>
      <c r="C23">
        <v>34</v>
      </c>
      <c r="D23" t="s">
        <v>96</v>
      </c>
    </row>
    <row r="24" spans="1:4" ht="15" x14ac:dyDescent="0.2">
      <c r="A24" s="139" t="s">
        <v>45</v>
      </c>
      <c r="B24" t="s">
        <v>140</v>
      </c>
      <c r="C24">
        <v>10</v>
      </c>
      <c r="D24" t="s">
        <v>96</v>
      </c>
    </row>
    <row r="25" spans="1:4" ht="15" x14ac:dyDescent="0.2">
      <c r="A25" s="139" t="s">
        <v>46</v>
      </c>
      <c r="B25" t="s">
        <v>107</v>
      </c>
      <c r="C25">
        <v>2</v>
      </c>
      <c r="D25" t="s">
        <v>96</v>
      </c>
    </row>
    <row r="26" spans="1:4" ht="15" x14ac:dyDescent="0.2">
      <c r="A26" s="139" t="s">
        <v>108</v>
      </c>
      <c r="B26" t="s">
        <v>109</v>
      </c>
      <c r="C26">
        <v>1</v>
      </c>
      <c r="D26" t="s">
        <v>96</v>
      </c>
    </row>
    <row r="27" spans="1:4" ht="15" x14ac:dyDescent="0.2">
      <c r="A27" s="139" t="s">
        <v>144</v>
      </c>
      <c r="B27" t="s">
        <v>141</v>
      </c>
      <c r="C27">
        <v>11</v>
      </c>
      <c r="D27" t="s">
        <v>96</v>
      </c>
    </row>
    <row r="28" spans="1:4" ht="15" x14ac:dyDescent="0.2">
      <c r="A28" s="139" t="s">
        <v>145</v>
      </c>
      <c r="B28" t="s">
        <v>110</v>
      </c>
      <c r="C28">
        <v>56</v>
      </c>
      <c r="D28" t="s">
        <v>86</v>
      </c>
    </row>
    <row r="29" spans="1:4" ht="15" x14ac:dyDescent="0.2">
      <c r="A29" s="139" t="s">
        <v>75</v>
      </c>
      <c r="B29" t="s">
        <v>141</v>
      </c>
      <c r="C29">
        <v>1</v>
      </c>
      <c r="D29" t="s">
        <v>96</v>
      </c>
    </row>
    <row r="30" spans="1:4" ht="15" x14ac:dyDescent="0.2">
      <c r="A30" s="139" t="s">
        <v>29</v>
      </c>
      <c r="B30" t="s">
        <v>111</v>
      </c>
      <c r="C30">
        <v>21</v>
      </c>
      <c r="D30" t="s">
        <v>86</v>
      </c>
    </row>
    <row r="31" spans="1:4" ht="15" x14ac:dyDescent="0.2">
      <c r="A31" s="139" t="s">
        <v>30</v>
      </c>
      <c r="B31" t="s">
        <v>112</v>
      </c>
      <c r="C31">
        <v>1</v>
      </c>
      <c r="D31" t="s">
        <v>96</v>
      </c>
    </row>
    <row r="32" spans="1:4" ht="15" x14ac:dyDescent="0.2">
      <c r="A32" s="139" t="s">
        <v>47</v>
      </c>
      <c r="B32" t="s">
        <v>113</v>
      </c>
      <c r="C32">
        <v>1</v>
      </c>
      <c r="D32" t="s">
        <v>96</v>
      </c>
    </row>
    <row r="33" spans="1:4" ht="15" x14ac:dyDescent="0.2">
      <c r="A33" s="139" t="s">
        <v>31</v>
      </c>
      <c r="B33" t="s">
        <v>114</v>
      </c>
      <c r="C33">
        <v>1584.163</v>
      </c>
      <c r="D33" t="s">
        <v>86</v>
      </c>
    </row>
    <row r="34" spans="1:4" ht="15" x14ac:dyDescent="0.2">
      <c r="A34" s="139" t="s">
        <v>32</v>
      </c>
      <c r="B34" t="s">
        <v>115</v>
      </c>
      <c r="C34">
        <v>5</v>
      </c>
      <c r="D34" t="s">
        <v>96</v>
      </c>
    </row>
    <row r="35" spans="1:4" ht="15" x14ac:dyDescent="0.2">
      <c r="A35" s="139" t="s">
        <v>48</v>
      </c>
      <c r="B35" t="s">
        <v>116</v>
      </c>
      <c r="C35">
        <v>2</v>
      </c>
      <c r="D35" t="s">
        <v>96</v>
      </c>
    </row>
    <row r="36" spans="1:4" ht="15" x14ac:dyDescent="0.2">
      <c r="A36" s="139" t="s">
        <v>49</v>
      </c>
      <c r="B36" t="s">
        <v>117</v>
      </c>
      <c r="C36">
        <v>46</v>
      </c>
      <c r="D36" t="s">
        <v>96</v>
      </c>
    </row>
    <row r="37" spans="1:4" ht="15" x14ac:dyDescent="0.2">
      <c r="A37" s="139" t="s">
        <v>50</v>
      </c>
      <c r="B37" t="s">
        <v>118</v>
      </c>
      <c r="C37">
        <v>1595.61</v>
      </c>
      <c r="D37" t="s">
        <v>61</v>
      </c>
    </row>
    <row r="38" spans="1:4" ht="15" x14ac:dyDescent="0.2">
      <c r="A38" s="139" t="s">
        <v>51</v>
      </c>
      <c r="B38" t="s">
        <v>119</v>
      </c>
      <c r="C38">
        <v>1</v>
      </c>
      <c r="D38" t="s">
        <v>96</v>
      </c>
    </row>
    <row r="39" spans="1:4" ht="15" x14ac:dyDescent="0.2">
      <c r="A39" s="139" t="s">
        <v>64</v>
      </c>
      <c r="B39" t="s">
        <v>120</v>
      </c>
      <c r="C39">
        <v>3</v>
      </c>
      <c r="D39" t="s">
        <v>96</v>
      </c>
    </row>
    <row r="40" spans="1:4" ht="15" x14ac:dyDescent="0.2">
      <c r="A40" s="139" t="s">
        <v>78</v>
      </c>
      <c r="B40" t="s">
        <v>121</v>
      </c>
      <c r="C40">
        <v>4400.45</v>
      </c>
      <c r="D40" t="s">
        <v>61</v>
      </c>
    </row>
    <row r="41" spans="1:4" ht="15" x14ac:dyDescent="0.2">
      <c r="A41" s="139" t="s">
        <v>33</v>
      </c>
      <c r="B41" t="s">
        <v>122</v>
      </c>
      <c r="C41">
        <v>3</v>
      </c>
      <c r="D41" t="s">
        <v>96</v>
      </c>
    </row>
    <row r="42" spans="1:4" ht="15" x14ac:dyDescent="0.2">
      <c r="A42" s="139" t="s">
        <v>52</v>
      </c>
      <c r="B42" t="s">
        <v>123</v>
      </c>
      <c r="C42">
        <v>771.17600000000004</v>
      </c>
      <c r="D42" t="s">
        <v>86</v>
      </c>
    </row>
    <row r="43" spans="1:4" ht="15" x14ac:dyDescent="0.2">
      <c r="A43" s="139" t="s">
        <v>53</v>
      </c>
      <c r="B43" t="s">
        <v>124</v>
      </c>
      <c r="C43">
        <v>771.17600000000004</v>
      </c>
      <c r="D43" t="s">
        <v>86</v>
      </c>
    </row>
    <row r="44" spans="1:4" ht="15" x14ac:dyDescent="0.2">
      <c r="A44" s="139" t="s">
        <v>54</v>
      </c>
      <c r="B44" t="s">
        <v>125</v>
      </c>
      <c r="C44">
        <v>771.17600000000004</v>
      </c>
      <c r="D44" t="s">
        <v>86</v>
      </c>
    </row>
    <row r="45" spans="1:4" ht="15" x14ac:dyDescent="0.2">
      <c r="A45" s="139" t="s">
        <v>65</v>
      </c>
      <c r="B45" t="s">
        <v>126</v>
      </c>
      <c r="C45">
        <v>771.17600000000004</v>
      </c>
      <c r="D45" t="s">
        <v>86</v>
      </c>
    </row>
    <row r="46" spans="1:4" ht="15" x14ac:dyDescent="0.2">
      <c r="A46" s="139" t="s">
        <v>72</v>
      </c>
      <c r="B46" t="s">
        <v>127</v>
      </c>
      <c r="C46">
        <v>392</v>
      </c>
      <c r="D46" t="s">
        <v>86</v>
      </c>
    </row>
    <row r="47" spans="1:4" ht="15" x14ac:dyDescent="0.2">
      <c r="A47" s="139" t="s">
        <v>73</v>
      </c>
      <c r="B47" t="s">
        <v>128</v>
      </c>
      <c r="C47">
        <v>56</v>
      </c>
      <c r="D47" t="s">
        <v>86</v>
      </c>
    </row>
    <row r="48" spans="1:4" ht="15" x14ac:dyDescent="0.2">
      <c r="A48" s="139" t="s">
        <v>74</v>
      </c>
      <c r="B48" t="s">
        <v>129</v>
      </c>
      <c r="C48">
        <v>56</v>
      </c>
      <c r="D48" t="s">
        <v>86</v>
      </c>
    </row>
    <row r="49" spans="1:4" ht="15" x14ac:dyDescent="0.2">
      <c r="A49" s="139" t="s">
        <v>77</v>
      </c>
      <c r="B49" t="s">
        <v>146</v>
      </c>
      <c r="C49">
        <v>56</v>
      </c>
      <c r="D49" t="s">
        <v>86</v>
      </c>
    </row>
    <row r="50" spans="1:4" ht="15" x14ac:dyDescent="0.2">
      <c r="A50" s="139" t="s">
        <v>58</v>
      </c>
      <c r="B50" t="s">
        <v>142</v>
      </c>
      <c r="C50">
        <v>1</v>
      </c>
      <c r="D50" t="s">
        <v>96</v>
      </c>
    </row>
    <row r="51" spans="1:4" ht="15" x14ac:dyDescent="0.2">
      <c r="A51" s="139" t="s">
        <v>59</v>
      </c>
      <c r="B51" t="s">
        <v>143</v>
      </c>
      <c r="C51">
        <v>1</v>
      </c>
      <c r="D51" t="s">
        <v>96</v>
      </c>
    </row>
    <row r="52" spans="1:4" ht="15" x14ac:dyDescent="0.2">
      <c r="A52" s="139" t="s">
        <v>34</v>
      </c>
      <c r="B52" t="s">
        <v>130</v>
      </c>
      <c r="C52">
        <v>1</v>
      </c>
      <c r="D52" t="s">
        <v>96</v>
      </c>
    </row>
    <row r="53" spans="1:4" ht="15" x14ac:dyDescent="0.2">
      <c r="A53" s="139" t="s">
        <v>55</v>
      </c>
      <c r="B53" t="s">
        <v>131</v>
      </c>
      <c r="C53">
        <v>4</v>
      </c>
      <c r="D53" t="s">
        <v>96</v>
      </c>
    </row>
    <row r="54" spans="1:4" ht="15" x14ac:dyDescent="0.2">
      <c r="A54" s="139" t="s">
        <v>56</v>
      </c>
      <c r="B54" t="s">
        <v>132</v>
      </c>
      <c r="C54">
        <v>7</v>
      </c>
      <c r="D54" t="s">
        <v>96</v>
      </c>
    </row>
    <row r="55" spans="1:4" ht="15" x14ac:dyDescent="0.2">
      <c r="A55" s="139" t="s">
        <v>35</v>
      </c>
      <c r="B55" t="s">
        <v>133</v>
      </c>
      <c r="C55">
        <v>3</v>
      </c>
      <c r="D55" t="s">
        <v>96</v>
      </c>
    </row>
    <row r="56" spans="1:4" ht="15" x14ac:dyDescent="0.2">
      <c r="A56" s="139" t="s">
        <v>36</v>
      </c>
      <c r="B56" t="s">
        <v>134</v>
      </c>
      <c r="C56">
        <v>10.018000000000001</v>
      </c>
      <c r="D56" t="s">
        <v>86</v>
      </c>
    </row>
    <row r="57" spans="1:4" ht="15" x14ac:dyDescent="0.2">
      <c r="A57" s="139" t="s">
        <v>57</v>
      </c>
      <c r="B57" t="s">
        <v>135</v>
      </c>
      <c r="C57">
        <v>1</v>
      </c>
      <c r="D57" t="s">
        <v>136</v>
      </c>
    </row>
    <row r="58" spans="1:4" ht="15" x14ac:dyDescent="0.2">
      <c r="A58" s="139" t="s">
        <v>37</v>
      </c>
      <c r="B58" t="s">
        <v>137</v>
      </c>
      <c r="C58">
        <v>841.28499999999997</v>
      </c>
      <c r="D58" t="s">
        <v>86</v>
      </c>
    </row>
    <row r="59" spans="1:4" ht="15" x14ac:dyDescent="0.2">
      <c r="A59" s="139" t="s">
        <v>38</v>
      </c>
      <c r="B59" t="s">
        <v>138</v>
      </c>
      <c r="C59">
        <v>1</v>
      </c>
      <c r="D59" t="s">
        <v>96</v>
      </c>
    </row>
    <row r="60" spans="1:4" ht="15" x14ac:dyDescent="0.2">
      <c r="A60" s="139" t="s">
        <v>39</v>
      </c>
      <c r="B60" t="s">
        <v>139</v>
      </c>
      <c r="C60">
        <v>10</v>
      </c>
      <c r="D60" t="s">
        <v>96</v>
      </c>
    </row>
    <row r="61" spans="1:4" ht="15" x14ac:dyDescent="0.2">
      <c r="A61" s="139"/>
    </row>
    <row r="62" spans="1:4" ht="15" x14ac:dyDescent="0.2">
      <c r="A62" s="13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V4WP2</vt:lpstr>
      <vt:lpstr>QTO ITEMS</vt:lpstr>
      <vt:lpstr>V4WP2!Print_Area</vt:lpstr>
      <vt:lpstr>V4WP2!Print_Titles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2013-03-28T17:35:24Z</cp:lastPrinted>
  <dcterms:created xsi:type="dcterms:W3CDTF">2000-02-04T19:07:41Z</dcterms:created>
  <dcterms:modified xsi:type="dcterms:W3CDTF">2013-06-10T20:26:18Z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