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4A06" sheetId="3" r:id="rId1"/>
    <sheet name="QTO ITEMS" sheetId="5" r:id="rId2"/>
  </sheets>
  <definedNames>
    <definedName name="_xlnm.Print_Area" localSheetId="0">'4A06'!$B$1:$J$106</definedName>
    <definedName name="_xlnm.Print_Titles" localSheetId="0">'4A06'!$1:$1</definedName>
  </definedNames>
  <calcPr calcId="145621"/>
</workbook>
</file>

<file path=xl/calcChain.xml><?xml version="1.0" encoding="utf-8"?>
<calcChain xmlns="http://schemas.openxmlformats.org/spreadsheetml/2006/main">
  <c r="I97" i="3" l="1"/>
  <c r="I95" i="3"/>
  <c r="I39" i="3" l="1"/>
  <c r="J39" i="3" s="1"/>
  <c r="I4" i="3" l="1"/>
  <c r="J26" i="3"/>
  <c r="I85" i="3" l="1"/>
  <c r="J85" i="3" s="1"/>
  <c r="I86" i="3"/>
  <c r="J86" i="3" s="1"/>
  <c r="I87" i="3"/>
  <c r="J87" i="3" s="1"/>
  <c r="I84" i="3"/>
  <c r="J84" i="3" s="1"/>
  <c r="I40" i="3" l="1"/>
  <c r="J40" i="3" s="1"/>
  <c r="I45" i="3"/>
  <c r="J45" i="3" s="1"/>
  <c r="I48" i="3"/>
  <c r="J48" i="3" s="1"/>
  <c r="I49" i="3"/>
  <c r="J49" i="3" s="1"/>
  <c r="I50" i="3"/>
  <c r="J50" i="3" s="1"/>
  <c r="I51" i="3"/>
  <c r="J51" i="3" s="1"/>
  <c r="I52" i="3"/>
  <c r="J52" i="3" s="1"/>
  <c r="I76" i="3"/>
  <c r="J76" i="3" s="1"/>
  <c r="I77" i="3"/>
  <c r="J77" i="3" s="1"/>
  <c r="I78" i="3"/>
  <c r="J78" i="3" s="1"/>
  <c r="I91" i="3"/>
  <c r="I92" i="3"/>
  <c r="I93" i="3"/>
  <c r="I94" i="3"/>
</calcChain>
</file>

<file path=xl/sharedStrings.xml><?xml version="1.0" encoding="utf-8"?>
<sst xmlns="http://schemas.openxmlformats.org/spreadsheetml/2006/main" count="398" uniqueCount="187">
  <si>
    <t>ITEMIZED DESCRIPTION</t>
  </si>
  <si>
    <t>QUANTITY</t>
  </si>
  <si>
    <t>02722 - SANITARY SEWER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</si>
  <si>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</si>
  <si>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</si>
  <si>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</si>
  <si>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</si>
  <si>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</si>
  <si>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</si>
  <si>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</si>
  <si>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</si>
  <si>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Mass Grade Cut</t>
  </si>
  <si>
    <t>UNIT</t>
  </si>
  <si>
    <t>UNIT COST</t>
  </si>
  <si>
    <t>TOTAL COST</t>
  </si>
  <si>
    <t>Grand Total</t>
  </si>
  <si>
    <t>02510-0004</t>
  </si>
  <si>
    <t>02510-0005</t>
  </si>
  <si>
    <t>02510-0009</t>
  </si>
  <si>
    <t>02510-0013</t>
  </si>
  <si>
    <t>02510-0014</t>
  </si>
  <si>
    <t>02510-0015</t>
  </si>
  <si>
    <t>02510-0016</t>
  </si>
  <si>
    <t>02510-0017</t>
  </si>
  <si>
    <t>02510-0019</t>
  </si>
  <si>
    <t>02510-0020</t>
  </si>
  <si>
    <t>02665-0006</t>
  </si>
  <si>
    <t>02665-0011</t>
  </si>
  <si>
    <t>02665-0015</t>
  </si>
  <si>
    <t>02665-0023</t>
  </si>
  <si>
    <t>02721-0001</t>
  </si>
  <si>
    <t>02722-0001</t>
  </si>
  <si>
    <t>02722-0005</t>
  </si>
  <si>
    <t>02813-0002</t>
  </si>
  <si>
    <t>02815-0003</t>
  </si>
  <si>
    <t>02815-0017</t>
  </si>
  <si>
    <t>02816-0001</t>
  </si>
  <si>
    <t>02817-0003</t>
  </si>
  <si>
    <t>02817-0004</t>
  </si>
  <si>
    <t>02817-0005</t>
  </si>
  <si>
    <t>02510-0001</t>
  </si>
  <si>
    <t>02510-0002</t>
  </si>
  <si>
    <t>02510-0003</t>
  </si>
  <si>
    <t>02510-0011</t>
  </si>
  <si>
    <t>02510-0018</t>
  </si>
  <si>
    <t>02665-0002</t>
  </si>
  <si>
    <t>02665-0009</t>
  </si>
  <si>
    <t>02665-0010</t>
  </si>
  <si>
    <t>02665-0016</t>
  </si>
  <si>
    <t>02665-0024</t>
  </si>
  <si>
    <t>02665-0025</t>
  </si>
  <si>
    <t>02721-0002</t>
  </si>
  <si>
    <t>02722-0003</t>
  </si>
  <si>
    <t>02722-0006</t>
  </si>
  <si>
    <t>02722-0007</t>
  </si>
  <si>
    <t>02722-0010</t>
  </si>
  <si>
    <t>02722-0011</t>
  </si>
  <si>
    <t>02722-0012</t>
  </si>
  <si>
    <t>02813-0005</t>
  </si>
  <si>
    <t>02813-0006</t>
  </si>
  <si>
    <t>02813-0007</t>
  </si>
  <si>
    <t>02815-0015</t>
  </si>
  <si>
    <t>02815-0016</t>
  </si>
  <si>
    <t>02817-0001</t>
  </si>
  <si>
    <t>02814-0001</t>
  </si>
  <si>
    <t>02814-0002</t>
  </si>
  <si>
    <t>02814-0003</t>
  </si>
  <si>
    <t>02814-0004</t>
  </si>
  <si>
    <t>Mass Grade Fill</t>
  </si>
  <si>
    <t>CY</t>
  </si>
  <si>
    <t>02813-0003</t>
  </si>
  <si>
    <t>02722-0015</t>
  </si>
  <si>
    <t>02722-0016</t>
  </si>
  <si>
    <t>02510-0021</t>
  </si>
  <si>
    <t>02510-0022</t>
  </si>
  <si>
    <t>02510-0024</t>
  </si>
  <si>
    <t>02510-0025</t>
  </si>
  <si>
    <t>Joint trench crossings for dry utilities</t>
  </si>
  <si>
    <t>02813-0011</t>
  </si>
  <si>
    <t>02813-0012</t>
  </si>
  <si>
    <t>02813-0013</t>
  </si>
  <si>
    <t>02813-0014</t>
  </si>
  <si>
    <t>02665-0026</t>
  </si>
  <si>
    <t>02667-0008</t>
  </si>
  <si>
    <t>02510-0027</t>
  </si>
  <si>
    <t>02510-0028</t>
  </si>
  <si>
    <t>02813-0015</t>
  </si>
  <si>
    <t>02510-0026</t>
  </si>
  <si>
    <t>02722-0017</t>
  </si>
  <si>
    <t>02722-0022</t>
  </si>
  <si>
    <t>02722-0023</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</si>
  <si>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</si>
  <si>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02510-0032</t>
  </si>
  <si>
    <t>02510-0033</t>
  </si>
  <si>
    <t>02510-0034</t>
  </si>
  <si>
    <t>PAY_ITEM_ID</t>
  </si>
  <si>
    <t>DESCRIPTION</t>
  </si>
  <si>
    <t>Subgrade Prep for Roadways PUE to PUE (5' Behind ROW Ea. Side)</t>
  </si>
  <si>
    <t>SQFT</t>
  </si>
  <si>
    <t>6" Granular Base Course, Lip to Lip</t>
  </si>
  <si>
    <t>8" Granular Base Course, Lip to Lip</t>
  </si>
  <si>
    <t>3.5" Asphalt (Pavement Section)</t>
  </si>
  <si>
    <t>6" Asphalt (Pavement Section)</t>
  </si>
  <si>
    <t>2.5-foot Curb and Gutter with Base Course</t>
  </si>
  <si>
    <t>LNFT</t>
  </si>
  <si>
    <t>5' wide Sidewalk (5" thick) with Base Course</t>
  </si>
  <si>
    <t>3' Wide Sidewalk (5" thick) with Base Course</t>
  </si>
  <si>
    <t>8' Wide Sidewalk (6" thick) with Base Course</t>
  </si>
  <si>
    <t>Subgrade Prep for Lanes ROW to ROW</t>
  </si>
  <si>
    <t>Lane 6" Granular Base Course ROW to ROW</t>
  </si>
  <si>
    <t>Lane 6" 4000 psi Concrete</t>
  </si>
  <si>
    <t>Lane Drive Approach with Base Course</t>
  </si>
  <si>
    <t>EACH</t>
  </si>
  <si>
    <t>Sidewalk Handicap Ramps W/ Base Course</t>
  </si>
  <si>
    <t xml:space="preserve">Cold Weather Add-on* 5' Sidewalk </t>
  </si>
  <si>
    <t xml:space="preserve">Cold Weather Add-on* 3' Sidewalk </t>
  </si>
  <si>
    <t xml:space="preserve">Cold Weather Add-on* 8' Sidewalk </t>
  </si>
  <si>
    <t>Cold Weather Add-on* Sidewalk Handicap Ramps</t>
  </si>
  <si>
    <t>Cold Weather Add-on* Lane Drive Approach</t>
  </si>
  <si>
    <t>Demo Existing Asphalt</t>
  </si>
  <si>
    <t>Replace Ashpalt</t>
  </si>
  <si>
    <t>8" C-900 Pipe</t>
  </si>
  <si>
    <t>8" Gate Valves with valve box/cover</t>
  </si>
  <si>
    <t>Fire Hydrant Assembly (Includes Valve &amp; Piping)</t>
  </si>
  <si>
    <t>Fire Hydrant Concrete Pad</t>
  </si>
  <si>
    <t>8" x 6" Fire Hydrant Tee</t>
  </si>
  <si>
    <t>3/4" Service Connections with 3/4" meters</t>
  </si>
  <si>
    <t>1" Service Connection with 3/4" meter</t>
  </si>
  <si>
    <t>8"  Tee</t>
  </si>
  <si>
    <t>02665-0032</t>
  </si>
  <si>
    <t>8" 90? Bend</t>
  </si>
  <si>
    <t>02665-0033</t>
  </si>
  <si>
    <t>Combination Air Valve</t>
  </si>
  <si>
    <t>1" Meter Irrigation Point of Connection (P.O.C)</t>
  </si>
  <si>
    <t xml:space="preserve">8" PVC Sewer Line </t>
  </si>
  <si>
    <t>15" PVC Sewer Line</t>
  </si>
  <si>
    <t>4' Manhole</t>
  </si>
  <si>
    <t>5' Manhole</t>
  </si>
  <si>
    <t>6' Manhole Cast in Place</t>
  </si>
  <si>
    <t>4" Service Laterals (Housing Only)</t>
  </si>
  <si>
    <t>4" Service Lateral Trench Import (25% of Trench in Roadway)</t>
  </si>
  <si>
    <t>Stub and Plug</t>
  </si>
  <si>
    <t>Tie to existing</t>
  </si>
  <si>
    <t>Abandon 8" Sewer Stub</t>
  </si>
  <si>
    <t>CAT 3 Lights w/Poles</t>
  </si>
  <si>
    <t>CAT 4 Lights w/Poles</t>
  </si>
  <si>
    <t>R1-1 Stop Sign</t>
  </si>
  <si>
    <t>Side Walk Ends</t>
  </si>
  <si>
    <t>Street Name Signs</t>
  </si>
  <si>
    <t>R11-2 Road closed</t>
  </si>
  <si>
    <t xml:space="preserve">   Stop Bar Markings (Thermoplastic Tape)</t>
  </si>
  <si>
    <t>Temporary diversion ditch</t>
  </si>
  <si>
    <t>500 CF Sedimentation basin</t>
  </si>
  <si>
    <t>1000 CF Sedimentation basin</t>
  </si>
  <si>
    <t>02817-0006</t>
  </si>
  <si>
    <t>5000 CF Sedimentation basin</t>
  </si>
  <si>
    <t>8' Wide Sidewalk (5" thick) with Base Course</t>
  </si>
  <si>
    <t>Roadway Over Excavation and Import (25% for 18" TBC to TBC)</t>
  </si>
  <si>
    <t>Demo Curb and Gutter</t>
  </si>
  <si>
    <t>Remove and Salvage 8" Valve</t>
  </si>
  <si>
    <t>Relocate 4' Manhole</t>
  </si>
  <si>
    <t>Abandon Sewer Lateral</t>
  </si>
  <si>
    <t>Abandon 8" Sewer Line</t>
  </si>
  <si>
    <t>2 Gauge Wire (1)</t>
  </si>
  <si>
    <t>4 Gauge Wire (1)</t>
  </si>
  <si>
    <t>6 Gauge Wire (1)</t>
  </si>
  <si>
    <t>2" Conduit</t>
  </si>
  <si>
    <t>4" Conduit</t>
  </si>
  <si>
    <t>6" Conduit</t>
  </si>
  <si>
    <t>8" Conduit</t>
  </si>
  <si>
    <t>Trenching For Dry Utilities</t>
  </si>
  <si>
    <t>Stabilized Construction Entrance Maintenace</t>
  </si>
  <si>
    <t>5000 CF Sedimentation Basin</t>
  </si>
  <si>
    <t>Survey Monumentation</t>
  </si>
  <si>
    <t>Mobilization/Demolization</t>
  </si>
  <si>
    <t>HSE Complience</t>
  </si>
  <si>
    <t>Kennecott Land T&amp;M Contingency</t>
  </si>
  <si>
    <t>6" Granular Base Course, Lip to Lip (Porcini Drive)</t>
  </si>
  <si>
    <t>6" Asphalt (Pavement Section) (Porcini Drive)</t>
  </si>
  <si>
    <t>Sewer Import Fill (75% on a 5' Wide Trench)</t>
  </si>
  <si>
    <t>Extend Existing Sewer Laterals</t>
  </si>
  <si>
    <t xml:space="preserve">Excavate New Flood Control Pond </t>
  </si>
  <si>
    <t>Relocate Overland Lake Fill Line</t>
  </si>
  <si>
    <t>02667 - SECONDARY IRRIGATION SYSTEMS</t>
  </si>
  <si>
    <t>8" Irrigation Line</t>
  </si>
  <si>
    <t>2" Blow Off Valve</t>
  </si>
  <si>
    <t>Irrigation 4" Conduit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</si>
</sst>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71">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Fill="1"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xf numFmtId="0" fontId="7" fillId="0" borderId="0" xfId="0" applyFont="1" applyFill="1" applyBorder="1" applyAlignment="1">
      <alignment vertical="center"/>
    </xf>
    <xf numFmtId="0" fontId="0" fillId="0" borderId="0" xfId="0"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0" fontId="6" fillId="0" borderId="9" xfId="0" applyFont="1" applyBorder="1"/>
    <xf numFmtId="0" fontId="4" fillId="0" borderId="7" xfId="0" applyFont="1" applyFill="1" applyBorder="1" applyAlignment="1">
      <alignment vertical="center"/>
    </xf>
    <xf numFmtId="0" fontId="9" fillId="0" borderId="5" xfId="0" applyFont="1" applyFill="1"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4" fillId="0" borderId="4" xfId="0" applyFont="1" applyBorder="1" applyAlignment="1">
      <alignment horizontal="left" vertical="center"/>
    </xf>
    <xf numFmtId="3" fontId="9" fillId="5" borderId="6" xfId="0" applyNumberFormat="1" applyFont="1" applyFill="1" applyBorder="1" applyAlignment="1">
      <alignment horizontal="left" vertical="center"/>
    </xf>
    <xf numFmtId="0" fontId="9" fillId="0" borderId="7"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vertical="center" wrapText="1"/>
    </xf>
    <xf numFmtId="0" fontId="0" fillId="0" borderId="0" xfId="0" applyAlignment="1">
      <alignment horizont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5"/>
  <sheetViews>
    <sheetView tabSelected="1" topLeftCell="A28" zoomScaleNormal="100" zoomScaleSheetLayoutView="115" workbookViewId="0">
      <selection activeCell="L42" sqref="L42"/>
    </sheetView>
  </sheetViews>
  <sheetFormatPr defaultRowHeight="12.75" x14ac:dyDescent="0.2"/>
  <cols>
    <col min="1" max="1" width="22.28515625" customWidth="1"/>
    <col min="2" max="2" width="3.28515625" style="163" customWidth="1"/>
    <col min="3" max="3" width="1.42578125" style="163" customWidth="1"/>
    <col min="4" max="4" width="51.42578125" style="163" customWidth="1"/>
    <col min="5" max="5" width="10.28515625" style="22" bestFit="1" customWidth="1"/>
    <col min="6" max="6" width="6.85546875" style="22" customWidth="1"/>
    <col min="7" max="7" width="11.140625" style="22" bestFit="1" customWidth="1"/>
    <col min="8" max="8" width="13" style="163" customWidth="1"/>
    <col min="9" max="9" width="21.7109375" style="163" hidden="1" customWidth="1"/>
    <col min="10" max="10" width="3.42578125" style="122" hidden="1" customWidth="1"/>
    <col min="11" max="11" width="18.140625" style="122"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12</v>
      </c>
      <c r="G1" s="7" t="s">
        <v>13</v>
      </c>
      <c r="H1" s="7" t="s">
        <v>14</v>
      </c>
      <c r="I1" s="104"/>
      <c r="J1" s="119"/>
      <c r="K1" s="134"/>
      <c r="L1"/>
      <c r="M1" s="22"/>
      <c r="N1" s="22"/>
      <c r="O1" s="22"/>
      <c r="P1" s="20"/>
    </row>
    <row r="2" spans="1:24" x14ac:dyDescent="0.2">
      <c r="B2" s="166" t="s">
        <v>4</v>
      </c>
      <c r="C2" s="167"/>
      <c r="D2" s="168"/>
      <c r="E2" s="117"/>
      <c r="F2" s="88"/>
      <c r="G2" s="88"/>
      <c r="H2" s="63"/>
      <c r="I2" s="10">
        <v>10629.791800000001</v>
      </c>
      <c r="J2" s="120">
        <v>209012</v>
      </c>
      <c r="K2" s="135"/>
    </row>
    <row r="3" spans="1:24" x14ac:dyDescent="0.2">
      <c r="B3" s="166"/>
      <c r="C3" s="167"/>
      <c r="D3" s="67"/>
      <c r="E3" s="117"/>
      <c r="F3" s="88"/>
      <c r="G3" s="88"/>
      <c r="H3" s="63"/>
      <c r="I3" s="14">
        <v>40579.65</v>
      </c>
      <c r="J3" s="120"/>
      <c r="K3" s="135"/>
      <c r="L3" s="62"/>
      <c r="M3" s="61"/>
      <c r="N3" s="61"/>
      <c r="O3" s="61"/>
      <c r="P3" s="61"/>
      <c r="Q3" s="61"/>
      <c r="R3" s="61"/>
      <c r="S3" s="61"/>
      <c r="T3" s="61"/>
      <c r="U3" s="61"/>
      <c r="V3" s="61"/>
      <c r="W3" s="61"/>
      <c r="X3" s="61"/>
    </row>
    <row r="4" spans="1:24" x14ac:dyDescent="0.2">
      <c r="A4" s="114" t="s">
        <v>40</v>
      </c>
      <c r="B4" s="71"/>
      <c r="C4" s="168"/>
      <c r="D4" s="152" t="s">
        <v>68</v>
      </c>
      <c r="E4" s="118">
        <v>16000</v>
      </c>
      <c r="F4" s="118" t="s">
        <v>69</v>
      </c>
      <c r="G4" s="88"/>
      <c r="H4" s="63"/>
      <c r="I4" s="10">
        <f>SUM(I2:I3)</f>
        <v>51209.441800000001</v>
      </c>
      <c r="J4" s="120"/>
      <c r="K4" s="135"/>
      <c r="L4" s="62"/>
      <c r="M4" s="61"/>
      <c r="N4" s="61"/>
      <c r="O4" s="61"/>
      <c r="P4" s="61"/>
      <c r="Q4" s="61"/>
      <c r="R4" s="61"/>
      <c r="S4" s="61"/>
      <c r="T4" s="61"/>
      <c r="U4" s="61"/>
      <c r="V4" s="61"/>
      <c r="W4" s="61"/>
      <c r="X4" s="61"/>
    </row>
    <row r="5" spans="1:24" x14ac:dyDescent="0.2">
      <c r="A5" s="114" t="s">
        <v>41</v>
      </c>
      <c r="B5" s="71"/>
      <c r="C5" s="168"/>
      <c r="D5" s="152" t="s">
        <v>11</v>
      </c>
      <c r="E5" s="118">
        <v>15500</v>
      </c>
      <c r="F5" s="118" t="s">
        <v>69</v>
      </c>
      <c r="G5" s="88"/>
      <c r="H5" s="63"/>
      <c r="I5" s="14"/>
      <c r="J5" s="145"/>
      <c r="K5" s="136"/>
    </row>
    <row r="6" spans="1:24" x14ac:dyDescent="0.2">
      <c r="A6" s="114" t="s">
        <v>42</v>
      </c>
      <c r="B6" s="71"/>
      <c r="C6" s="168"/>
      <c r="D6" s="152" t="s">
        <v>97</v>
      </c>
      <c r="E6" s="118">
        <v>184611.83</v>
      </c>
      <c r="F6" s="118" t="s">
        <v>98</v>
      </c>
      <c r="G6" s="88"/>
      <c r="H6" s="63"/>
      <c r="I6" s="10"/>
      <c r="J6" s="121"/>
      <c r="K6" s="136"/>
    </row>
    <row r="7" spans="1:24" x14ac:dyDescent="0.2">
      <c r="A7" s="114" t="s">
        <v>16</v>
      </c>
      <c r="B7" s="71"/>
      <c r="C7" s="168"/>
      <c r="D7" s="152" t="s">
        <v>177</v>
      </c>
      <c r="E7" s="118">
        <v>14105.13</v>
      </c>
      <c r="F7" s="118" t="s">
        <v>98</v>
      </c>
      <c r="G7" s="88"/>
      <c r="H7" s="63"/>
      <c r="I7" s="10"/>
      <c r="J7" s="121"/>
    </row>
    <row r="8" spans="1:24" x14ac:dyDescent="0.2">
      <c r="A8" s="114" t="s">
        <v>17</v>
      </c>
      <c r="B8" s="71"/>
      <c r="C8" s="168"/>
      <c r="D8" s="152" t="s">
        <v>100</v>
      </c>
      <c r="E8" s="118">
        <v>49525.42</v>
      </c>
      <c r="F8" s="118" t="s">
        <v>98</v>
      </c>
      <c r="G8" s="88"/>
      <c r="H8" s="63"/>
      <c r="I8" s="10"/>
      <c r="J8" s="121"/>
    </row>
    <row r="9" spans="1:24" x14ac:dyDescent="0.2">
      <c r="A9" s="114" t="s">
        <v>18</v>
      </c>
      <c r="B9" s="71"/>
      <c r="C9" s="168"/>
      <c r="D9" s="152" t="s">
        <v>101</v>
      </c>
      <c r="E9" s="118">
        <v>49525.42</v>
      </c>
      <c r="F9" s="118" t="s">
        <v>98</v>
      </c>
      <c r="G9" s="88"/>
      <c r="H9" s="63"/>
      <c r="I9" s="10"/>
      <c r="J9" s="121"/>
      <c r="M9"/>
      <c r="N9"/>
      <c r="O9"/>
    </row>
    <row r="10" spans="1:24" x14ac:dyDescent="0.2">
      <c r="A10" s="114" t="s">
        <v>43</v>
      </c>
      <c r="B10" s="71"/>
      <c r="C10" s="168"/>
      <c r="D10" s="152" t="s">
        <v>178</v>
      </c>
      <c r="E10" s="118">
        <v>14105.13</v>
      </c>
      <c r="F10" s="118" t="s">
        <v>98</v>
      </c>
      <c r="G10" s="88"/>
      <c r="H10" s="63"/>
      <c r="I10" s="10"/>
      <c r="J10" s="121"/>
      <c r="M10"/>
      <c r="N10"/>
      <c r="O10"/>
    </row>
    <row r="11" spans="1:24" x14ac:dyDescent="0.2">
      <c r="A11" s="114" t="s">
        <v>19</v>
      </c>
      <c r="B11" s="71"/>
      <c r="C11" s="168"/>
      <c r="D11" s="152" t="s">
        <v>157</v>
      </c>
      <c r="E11" s="118">
        <v>1044</v>
      </c>
      <c r="F11" s="118" t="s">
        <v>69</v>
      </c>
      <c r="G11" s="88"/>
      <c r="H11" s="63"/>
      <c r="I11" s="10"/>
      <c r="J11" s="121"/>
      <c r="M11"/>
      <c r="N11"/>
      <c r="O11"/>
    </row>
    <row r="12" spans="1:24" x14ac:dyDescent="0.2">
      <c r="A12" s="114" t="s">
        <v>20</v>
      </c>
      <c r="B12" s="71"/>
      <c r="C12" s="168"/>
      <c r="D12" s="152" t="s">
        <v>103</v>
      </c>
      <c r="E12" s="118">
        <v>4407.335</v>
      </c>
      <c r="F12" s="118" t="s">
        <v>104</v>
      </c>
      <c r="G12" s="88"/>
      <c r="H12" s="63"/>
      <c r="I12" s="10"/>
      <c r="J12" s="121"/>
      <c r="M12"/>
      <c r="N12"/>
      <c r="O12"/>
    </row>
    <row r="13" spans="1:24" x14ac:dyDescent="0.2">
      <c r="A13" s="114" t="s">
        <v>21</v>
      </c>
      <c r="B13" s="71"/>
      <c r="C13" s="168"/>
      <c r="D13" s="152" t="s">
        <v>105</v>
      </c>
      <c r="E13" s="118">
        <v>5040</v>
      </c>
      <c r="F13" s="118" t="s">
        <v>104</v>
      </c>
      <c r="G13" s="88"/>
      <c r="H13" s="63"/>
      <c r="I13" s="10"/>
      <c r="J13" s="121"/>
      <c r="M13"/>
      <c r="N13"/>
      <c r="O13"/>
    </row>
    <row r="14" spans="1:24" x14ac:dyDescent="0.2">
      <c r="A14" s="114" t="s">
        <v>22</v>
      </c>
      <c r="B14" s="71"/>
      <c r="C14" s="168"/>
      <c r="D14" s="152" t="s">
        <v>106</v>
      </c>
      <c r="E14" s="118">
        <v>150</v>
      </c>
      <c r="F14" s="118" t="s">
        <v>104</v>
      </c>
      <c r="G14" s="88"/>
      <c r="H14" s="63"/>
      <c r="I14" s="10"/>
      <c r="J14" s="121"/>
      <c r="K14" s="137"/>
      <c r="L14" s="101"/>
      <c r="M14"/>
      <c r="N14"/>
      <c r="O14"/>
    </row>
    <row r="15" spans="1:24" x14ac:dyDescent="0.2">
      <c r="A15" s="114" t="s">
        <v>23</v>
      </c>
      <c r="B15" s="71"/>
      <c r="C15" s="168"/>
      <c r="D15" s="152" t="s">
        <v>156</v>
      </c>
      <c r="E15" s="118">
        <v>1132</v>
      </c>
      <c r="F15" s="118" t="s">
        <v>104</v>
      </c>
      <c r="G15" s="88"/>
      <c r="H15" s="63"/>
      <c r="I15" s="10"/>
      <c r="J15" s="121"/>
      <c r="K15" s="137"/>
      <c r="L15" s="101"/>
      <c r="M15"/>
      <c r="N15"/>
      <c r="O15"/>
      <c r="Q15" s="22"/>
    </row>
    <row r="16" spans="1:24" x14ac:dyDescent="0.2">
      <c r="A16" s="114" t="s">
        <v>44</v>
      </c>
      <c r="B16" s="71"/>
      <c r="C16" s="168"/>
      <c r="D16" s="152" t="s">
        <v>108</v>
      </c>
      <c r="E16" s="118">
        <v>49893.59</v>
      </c>
      <c r="F16" s="118" t="s">
        <v>98</v>
      </c>
      <c r="G16" s="88"/>
      <c r="H16" s="63"/>
      <c r="I16" s="10"/>
      <c r="J16" s="121"/>
      <c r="K16" s="137"/>
      <c r="L16" s="101"/>
      <c r="M16"/>
      <c r="N16"/>
      <c r="O16"/>
      <c r="Q16" s="22"/>
    </row>
    <row r="17" spans="1:22" x14ac:dyDescent="0.2">
      <c r="A17" s="114" t="s">
        <v>24</v>
      </c>
      <c r="B17" s="71"/>
      <c r="C17" s="168"/>
      <c r="D17" s="152" t="s">
        <v>109</v>
      </c>
      <c r="E17" s="118">
        <v>49894</v>
      </c>
      <c r="F17" s="118" t="s">
        <v>98</v>
      </c>
      <c r="G17" s="88"/>
      <c r="H17" s="63"/>
      <c r="I17" s="10"/>
      <c r="J17" s="121"/>
      <c r="K17" s="137"/>
      <c r="L17" s="101"/>
      <c r="M17"/>
      <c r="N17"/>
      <c r="O17"/>
      <c r="Q17" s="22"/>
    </row>
    <row r="18" spans="1:22" x14ac:dyDescent="0.2">
      <c r="A18" s="114" t="s">
        <v>25</v>
      </c>
      <c r="B18" s="71"/>
      <c r="C18" s="168"/>
      <c r="D18" s="152" t="s">
        <v>110</v>
      </c>
      <c r="E18" s="118">
        <v>40985.33</v>
      </c>
      <c r="F18" s="118" t="s">
        <v>98</v>
      </c>
      <c r="G18" s="88"/>
      <c r="H18" s="63"/>
      <c r="I18" s="10"/>
      <c r="J18" s="121"/>
      <c r="K18" s="137"/>
      <c r="L18" s="101"/>
      <c r="M18"/>
      <c r="N18"/>
      <c r="O18"/>
      <c r="Q18" s="22"/>
    </row>
    <row r="19" spans="1:22" x14ac:dyDescent="0.2">
      <c r="A19" s="114" t="s">
        <v>73</v>
      </c>
      <c r="B19" s="71"/>
      <c r="C19" s="168"/>
      <c r="D19" s="152" t="s">
        <v>111</v>
      </c>
      <c r="E19" s="118">
        <v>12</v>
      </c>
      <c r="F19" s="118" t="s">
        <v>112</v>
      </c>
      <c r="G19" s="88"/>
      <c r="H19" s="63"/>
      <c r="I19" s="10"/>
      <c r="J19" s="121"/>
      <c r="K19" s="137"/>
      <c r="L19" s="101"/>
      <c r="M19"/>
      <c r="N19"/>
      <c r="O19"/>
      <c r="Q19" s="22"/>
    </row>
    <row r="20" spans="1:22" x14ac:dyDescent="0.2">
      <c r="A20" s="114" t="s">
        <v>74</v>
      </c>
      <c r="B20" s="71"/>
      <c r="C20" s="168"/>
      <c r="D20" s="152" t="s">
        <v>113</v>
      </c>
      <c r="E20" s="118">
        <v>17</v>
      </c>
      <c r="F20" s="118" t="s">
        <v>112</v>
      </c>
      <c r="G20" s="88"/>
      <c r="H20" s="63"/>
      <c r="I20" s="10"/>
      <c r="J20" s="121"/>
      <c r="K20" s="137"/>
      <c r="L20" s="101"/>
      <c r="M20"/>
      <c r="N20"/>
      <c r="O20"/>
      <c r="Q20" s="22"/>
    </row>
    <row r="21" spans="1:22" x14ac:dyDescent="0.2">
      <c r="A21" s="114" t="s">
        <v>92</v>
      </c>
      <c r="B21" s="71"/>
      <c r="C21" s="168"/>
      <c r="D21" s="152" t="s">
        <v>119</v>
      </c>
      <c r="E21" s="118">
        <v>702.91</v>
      </c>
      <c r="F21" s="118" t="s">
        <v>98</v>
      </c>
      <c r="G21" s="88"/>
      <c r="H21" s="63"/>
      <c r="I21" s="10"/>
      <c r="J21" s="121"/>
      <c r="K21" s="137"/>
      <c r="L21" s="101"/>
      <c r="M21"/>
      <c r="N21"/>
      <c r="O21"/>
      <c r="Q21" s="22"/>
    </row>
    <row r="22" spans="1:22" x14ac:dyDescent="0.2">
      <c r="A22" s="114" t="s">
        <v>93</v>
      </c>
      <c r="B22" s="71"/>
      <c r="C22" s="168"/>
      <c r="D22" s="152" t="s">
        <v>120</v>
      </c>
      <c r="E22" s="118">
        <v>702.91</v>
      </c>
      <c r="F22" s="118" t="s">
        <v>98</v>
      </c>
      <c r="G22" s="88"/>
      <c r="H22" s="63"/>
      <c r="I22" s="10"/>
      <c r="J22" s="121"/>
      <c r="K22" s="137"/>
      <c r="L22" s="101"/>
      <c r="M22"/>
      <c r="N22"/>
      <c r="O22"/>
      <c r="Q22" s="22"/>
    </row>
    <row r="23" spans="1:22" x14ac:dyDescent="0.2">
      <c r="A23" s="114" t="s">
        <v>94</v>
      </c>
      <c r="B23" s="71"/>
      <c r="C23" s="168"/>
      <c r="D23" s="152" t="s">
        <v>158</v>
      </c>
      <c r="E23" s="118">
        <v>45</v>
      </c>
      <c r="F23" s="118" t="s">
        <v>104</v>
      </c>
      <c r="G23" s="88"/>
      <c r="H23" s="63"/>
      <c r="I23" s="10"/>
      <c r="J23" s="121"/>
      <c r="K23" s="137"/>
      <c r="L23" s="101"/>
      <c r="M23"/>
      <c r="N23"/>
      <c r="O23"/>
      <c r="Q23" s="22"/>
    </row>
    <row r="24" spans="1:22" x14ac:dyDescent="0.2">
      <c r="A24" s="114"/>
      <c r="B24" s="71"/>
      <c r="C24" s="168"/>
      <c r="D24" s="70"/>
      <c r="E24" s="118"/>
      <c r="F24" s="118"/>
      <c r="G24" s="88"/>
      <c r="H24" s="63"/>
      <c r="I24" s="10"/>
      <c r="J24" s="121"/>
      <c r="K24" s="137"/>
      <c r="L24" s="101"/>
      <c r="M24"/>
      <c r="N24"/>
      <c r="O24"/>
      <c r="Q24" s="22"/>
    </row>
    <row r="25" spans="1:22" x14ac:dyDescent="0.2">
      <c r="B25" s="166" t="s">
        <v>3</v>
      </c>
      <c r="C25" s="167"/>
      <c r="D25" s="168"/>
      <c r="E25" s="118"/>
      <c r="F25" s="118"/>
      <c r="G25" s="88"/>
      <c r="H25" s="63"/>
      <c r="I25" s="10"/>
      <c r="J25" s="121"/>
      <c r="K25" s="137"/>
      <c r="L25" s="101"/>
      <c r="M25"/>
      <c r="N25"/>
      <c r="O25"/>
    </row>
    <row r="26" spans="1:22" ht="12.75" customHeight="1" x14ac:dyDescent="0.2">
      <c r="A26" s="115" t="s">
        <v>45</v>
      </c>
      <c r="B26" s="166"/>
      <c r="C26" s="69"/>
      <c r="D26" s="152" t="s">
        <v>121</v>
      </c>
      <c r="E26" s="118">
        <v>2898.7240000000002</v>
      </c>
      <c r="F26" s="118" t="s">
        <v>104</v>
      </c>
      <c r="G26" s="88"/>
      <c r="H26" s="63"/>
      <c r="I26" s="10"/>
      <c r="J26" s="121" t="str">
        <f t="shared" ref="J26:J40" si="0">IF(I26=FALSE,"FIX"," ")</f>
        <v>FIX</v>
      </c>
      <c r="K26" s="137"/>
      <c r="L26" s="101"/>
      <c r="M26"/>
      <c r="N26"/>
      <c r="O26"/>
      <c r="Q26" s="22"/>
    </row>
    <row r="27" spans="1:22" s="2" customFormat="1" x14ac:dyDescent="0.2">
      <c r="A27" s="115" t="s">
        <v>26</v>
      </c>
      <c r="B27" s="68"/>
      <c r="C27" s="69"/>
      <c r="D27" s="152" t="s">
        <v>122</v>
      </c>
      <c r="E27" s="118">
        <v>7</v>
      </c>
      <c r="F27" s="118" t="s">
        <v>112</v>
      </c>
      <c r="G27" s="88"/>
      <c r="H27" s="63"/>
      <c r="I27" s="10"/>
      <c r="J27" s="121"/>
      <c r="K27" s="137"/>
      <c r="L27" s="101"/>
      <c r="M27"/>
      <c r="N27"/>
      <c r="O27"/>
      <c r="P27" s="32"/>
      <c r="V27" s="99"/>
    </row>
    <row r="28" spans="1:22" s="2" customFormat="1" ht="12.75" customHeight="1" x14ac:dyDescent="0.2">
      <c r="A28" s="115" t="s">
        <v>46</v>
      </c>
      <c r="B28" s="68"/>
      <c r="C28" s="69"/>
      <c r="D28" s="152" t="s">
        <v>123</v>
      </c>
      <c r="E28" s="118">
        <v>4</v>
      </c>
      <c r="F28" s="118" t="s">
        <v>112</v>
      </c>
      <c r="G28" s="88"/>
      <c r="H28" s="63"/>
      <c r="I28" s="10"/>
      <c r="J28" s="121"/>
      <c r="K28" s="137"/>
      <c r="L28" s="101"/>
      <c r="M28" s="22"/>
      <c r="N28" s="22"/>
      <c r="O28" s="22"/>
      <c r="P28" s="32"/>
      <c r="V28" s="99"/>
    </row>
    <row r="29" spans="1:22" s="2" customFormat="1" ht="12.75" customHeight="1" x14ac:dyDescent="0.2">
      <c r="A29" s="115" t="s">
        <v>47</v>
      </c>
      <c r="B29" s="147"/>
      <c r="C29" s="69"/>
      <c r="D29" s="152" t="s">
        <v>124</v>
      </c>
      <c r="E29" s="118">
        <v>4</v>
      </c>
      <c r="F29" s="118" t="s">
        <v>112</v>
      </c>
      <c r="G29" s="88"/>
      <c r="H29" s="63"/>
      <c r="I29" s="10"/>
      <c r="J29" s="121"/>
      <c r="K29" s="137"/>
      <c r="L29" s="101"/>
      <c r="M29" s="22"/>
      <c r="N29" s="22"/>
      <c r="O29" s="22"/>
      <c r="P29" s="32"/>
      <c r="V29" s="99"/>
    </row>
    <row r="30" spans="1:22" s="2" customFormat="1" x14ac:dyDescent="0.2">
      <c r="A30" s="115" t="s">
        <v>27</v>
      </c>
      <c r="B30" s="68"/>
      <c r="C30" s="69"/>
      <c r="D30" s="152" t="s">
        <v>125</v>
      </c>
      <c r="E30" s="118">
        <v>4</v>
      </c>
      <c r="F30" s="118" t="s">
        <v>112</v>
      </c>
      <c r="G30" s="88"/>
      <c r="H30" s="63"/>
      <c r="I30" s="10"/>
      <c r="J30" s="121"/>
      <c r="K30" s="137"/>
      <c r="L30" s="101"/>
      <c r="M30" s="22"/>
      <c r="N30" s="22"/>
      <c r="O30" s="22"/>
      <c r="P30" s="32"/>
      <c r="V30" s="99"/>
    </row>
    <row r="31" spans="1:22" x14ac:dyDescent="0.2">
      <c r="A31" s="115" t="s">
        <v>28</v>
      </c>
      <c r="B31" s="68"/>
      <c r="C31" s="69"/>
      <c r="D31" s="152" t="s">
        <v>126</v>
      </c>
      <c r="E31" s="118">
        <v>54</v>
      </c>
      <c r="F31" s="118" t="s">
        <v>112</v>
      </c>
      <c r="G31" s="88"/>
      <c r="H31" s="63"/>
      <c r="I31" s="10"/>
      <c r="J31" s="121"/>
      <c r="K31" s="137"/>
      <c r="L31" s="101"/>
      <c r="V31" s="99"/>
    </row>
    <row r="32" spans="1:22" ht="12.75" customHeight="1" x14ac:dyDescent="0.2">
      <c r="A32" s="115" t="s">
        <v>48</v>
      </c>
      <c r="B32" s="68"/>
      <c r="C32" s="69"/>
      <c r="D32" s="152" t="s">
        <v>127</v>
      </c>
      <c r="E32" s="118">
        <v>20</v>
      </c>
      <c r="F32" s="118" t="s">
        <v>112</v>
      </c>
      <c r="G32" s="88"/>
      <c r="H32" s="63"/>
      <c r="I32" s="10"/>
      <c r="J32" s="121"/>
      <c r="K32" s="137"/>
      <c r="L32" s="101"/>
      <c r="V32" s="99"/>
    </row>
    <row r="33" spans="1:22" s="2" customFormat="1" x14ac:dyDescent="0.2">
      <c r="A33" s="115" t="s">
        <v>29</v>
      </c>
      <c r="B33" s="71"/>
      <c r="C33" s="69"/>
      <c r="D33" s="152" t="s">
        <v>128</v>
      </c>
      <c r="E33" s="118">
        <v>2</v>
      </c>
      <c r="F33" s="118" t="s">
        <v>112</v>
      </c>
      <c r="G33" s="88"/>
      <c r="H33" s="63"/>
      <c r="I33" s="10"/>
      <c r="J33" s="121"/>
      <c r="K33" s="137"/>
      <c r="L33" s="101"/>
      <c r="M33" s="22"/>
      <c r="N33" s="22"/>
      <c r="O33" s="22"/>
      <c r="P33" s="32"/>
      <c r="V33" s="99"/>
    </row>
    <row r="34" spans="1:22" s="2" customFormat="1" ht="12.75" customHeight="1" x14ac:dyDescent="0.2">
      <c r="A34" s="115" t="s">
        <v>49</v>
      </c>
      <c r="B34" s="71"/>
      <c r="C34" s="69"/>
      <c r="D34" s="152" t="s">
        <v>132</v>
      </c>
      <c r="E34" s="118">
        <v>1</v>
      </c>
      <c r="F34" s="118" t="s">
        <v>112</v>
      </c>
      <c r="G34" s="88"/>
      <c r="H34" s="63"/>
      <c r="I34" s="10"/>
      <c r="J34" s="121"/>
      <c r="K34" s="137"/>
      <c r="L34" s="101"/>
      <c r="M34" s="22"/>
      <c r="N34" s="22"/>
      <c r="O34" s="22"/>
      <c r="P34" s="32"/>
      <c r="V34" s="99"/>
    </row>
    <row r="35" spans="1:22" s="2" customFormat="1" x14ac:dyDescent="0.2">
      <c r="A35" s="115" t="s">
        <v>50</v>
      </c>
      <c r="B35" s="71"/>
      <c r="C35" s="69"/>
      <c r="D35" s="152" t="s">
        <v>159</v>
      </c>
      <c r="E35" s="118">
        <v>2</v>
      </c>
      <c r="F35" s="118" t="s">
        <v>112</v>
      </c>
      <c r="G35" s="88"/>
      <c r="H35" s="63"/>
      <c r="I35" s="10"/>
      <c r="J35" s="121"/>
      <c r="K35" s="137"/>
      <c r="L35" s="101"/>
      <c r="M35" s="22"/>
      <c r="N35" s="22"/>
      <c r="O35" s="22"/>
      <c r="P35" s="32"/>
      <c r="V35" s="99"/>
    </row>
    <row r="36" spans="1:22" s="2" customFormat="1" x14ac:dyDescent="0.2">
      <c r="A36" s="115" t="s">
        <v>82</v>
      </c>
      <c r="B36" s="71"/>
      <c r="C36" s="69"/>
      <c r="D36" s="152" t="s">
        <v>133</v>
      </c>
      <c r="E36" s="118">
        <v>2</v>
      </c>
      <c r="F36" s="118" t="s">
        <v>112</v>
      </c>
      <c r="G36" s="88"/>
      <c r="H36" s="63"/>
      <c r="I36" s="10"/>
      <c r="J36" s="121"/>
      <c r="K36" s="137"/>
      <c r="L36" s="101"/>
      <c r="M36" s="22"/>
      <c r="N36" s="22"/>
      <c r="O36" s="22"/>
      <c r="P36" s="32"/>
      <c r="V36" s="99"/>
    </row>
    <row r="37" spans="1:22" ht="12.75" customHeight="1" x14ac:dyDescent="0.2">
      <c r="B37" s="72"/>
      <c r="C37" s="69"/>
      <c r="D37" s="70"/>
      <c r="E37" s="118"/>
      <c r="F37" s="118"/>
      <c r="G37" s="89"/>
      <c r="H37" s="63"/>
      <c r="I37" s="10"/>
      <c r="J37" s="121"/>
      <c r="K37" s="138"/>
      <c r="L37" s="101"/>
    </row>
    <row r="38" spans="1:22" x14ac:dyDescent="0.2">
      <c r="B38" s="71" t="s">
        <v>183</v>
      </c>
      <c r="C38" s="168"/>
      <c r="D38" s="167"/>
      <c r="E38" s="118"/>
      <c r="F38" s="118"/>
      <c r="G38" s="88"/>
      <c r="H38" s="63"/>
      <c r="I38" s="10"/>
      <c r="J38" s="121"/>
      <c r="K38" s="137"/>
      <c r="L38" s="101"/>
    </row>
    <row r="39" spans="1:22" s="27" customFormat="1" x14ac:dyDescent="0.2">
      <c r="A39" s="116" t="s">
        <v>30</v>
      </c>
      <c r="B39" s="68"/>
      <c r="C39" s="69"/>
      <c r="D39" s="152" t="s">
        <v>184</v>
      </c>
      <c r="E39" s="118">
        <v>506</v>
      </c>
      <c r="F39" s="118" t="s">
        <v>104</v>
      </c>
      <c r="G39" s="88"/>
      <c r="H39" s="63"/>
      <c r="I39" s="10" t="e">
        <f>(ROUNDDOWN(#REF!,0)=ROUNDDOWN(E39,0))</f>
        <v>#REF!</v>
      </c>
      <c r="J39" s="121" t="e">
        <f t="shared" si="0"/>
        <v>#REF!</v>
      </c>
      <c r="K39" s="137"/>
      <c r="L39" s="101"/>
      <c r="M39" s="22"/>
      <c r="N39" s="22"/>
      <c r="O39" s="22"/>
      <c r="P39" s="22"/>
      <c r="Q39"/>
      <c r="R39"/>
      <c r="S39"/>
      <c r="T39"/>
    </row>
    <row r="40" spans="1:22" s="27" customFormat="1" ht="12.75" customHeight="1" x14ac:dyDescent="0.2">
      <c r="A40" s="116" t="s">
        <v>51</v>
      </c>
      <c r="B40" s="68"/>
      <c r="C40" s="69"/>
      <c r="D40" s="152" t="s">
        <v>185</v>
      </c>
      <c r="E40" s="118">
        <v>1</v>
      </c>
      <c r="F40" s="118" t="s">
        <v>112</v>
      </c>
      <c r="G40" s="88"/>
      <c r="H40" s="63"/>
      <c r="I40" s="10" t="e">
        <f>(ROUNDDOWN(#REF!,0)=ROUNDDOWN(E40,0))</f>
        <v>#REF!</v>
      </c>
      <c r="J40" s="121" t="e">
        <f t="shared" si="0"/>
        <v>#REF!</v>
      </c>
      <c r="K40" s="137"/>
      <c r="L40" s="101"/>
      <c r="M40" s="22"/>
      <c r="N40" s="22"/>
      <c r="O40" s="22"/>
      <c r="P40" s="22"/>
      <c r="Q40"/>
      <c r="R40"/>
      <c r="S40"/>
      <c r="T40"/>
    </row>
    <row r="41" spans="1:22" s="27" customFormat="1" ht="12.75" customHeight="1" x14ac:dyDescent="0.2">
      <c r="A41" s="116"/>
      <c r="B41" s="68"/>
      <c r="C41" s="69"/>
      <c r="D41" s="153" t="s">
        <v>186</v>
      </c>
      <c r="E41" s="118">
        <v>117</v>
      </c>
      <c r="F41" s="118" t="s">
        <v>104</v>
      </c>
      <c r="G41" s="88"/>
      <c r="H41" s="63"/>
      <c r="I41" s="10"/>
      <c r="J41" s="121"/>
      <c r="K41" s="137"/>
      <c r="L41" s="101"/>
      <c r="M41" s="22"/>
      <c r="N41" s="22"/>
      <c r="O41" s="22"/>
      <c r="P41" s="22"/>
      <c r="Q41"/>
      <c r="R41"/>
      <c r="S41"/>
      <c r="T41"/>
    </row>
    <row r="42" spans="1:22" x14ac:dyDescent="0.2">
      <c r="B42" s="68"/>
      <c r="C42" s="69"/>
      <c r="D42" s="67"/>
      <c r="E42" s="118"/>
      <c r="F42" s="118"/>
      <c r="G42" s="89"/>
      <c r="H42" s="63"/>
      <c r="I42" s="10"/>
      <c r="J42" s="121"/>
      <c r="K42" s="137"/>
      <c r="L42" s="101"/>
    </row>
    <row r="43" spans="1:22" x14ac:dyDescent="0.2">
      <c r="B43" s="166" t="s">
        <v>2</v>
      </c>
      <c r="C43" s="168"/>
      <c r="D43" s="167"/>
      <c r="E43" s="118"/>
      <c r="F43" s="118"/>
      <c r="G43" s="88"/>
      <c r="H43" s="63"/>
      <c r="I43" s="10"/>
      <c r="J43" s="121"/>
      <c r="K43" s="137"/>
      <c r="L43" s="101"/>
      <c r="P43" s="33"/>
      <c r="Q43" s="23"/>
      <c r="R43" s="23"/>
      <c r="S43" s="23"/>
    </row>
    <row r="44" spans="1:22" x14ac:dyDescent="0.2">
      <c r="A44" s="99" t="s">
        <v>31</v>
      </c>
      <c r="B44" s="68"/>
      <c r="C44" s="69"/>
      <c r="D44" s="152" t="s">
        <v>134</v>
      </c>
      <c r="E44" s="118">
        <v>1743.652</v>
      </c>
      <c r="F44" s="118" t="s">
        <v>104</v>
      </c>
      <c r="G44" s="88"/>
      <c r="H44" s="63"/>
      <c r="I44" s="10"/>
      <c r="J44" s="121"/>
      <c r="K44" s="137"/>
      <c r="L44" s="101"/>
    </row>
    <row r="45" spans="1:22" x14ac:dyDescent="0.2">
      <c r="A45" s="99" t="s">
        <v>52</v>
      </c>
      <c r="B45" s="68"/>
      <c r="C45" s="69"/>
      <c r="D45" s="152" t="s">
        <v>135</v>
      </c>
      <c r="E45" s="118">
        <v>275</v>
      </c>
      <c r="F45" s="118" t="s">
        <v>104</v>
      </c>
      <c r="G45" s="88"/>
      <c r="H45" s="63"/>
      <c r="I45" s="10" t="e">
        <f>(ROUNDDOWN(#REF!,0)=ROUNDDOWN(E45,0))</f>
        <v>#REF!</v>
      </c>
      <c r="J45" s="121" t="e">
        <f t="shared" ref="J45:J78" si="1">IF(I45=FALSE,"FIX"," ")</f>
        <v>#REF!</v>
      </c>
      <c r="K45" s="137"/>
      <c r="L45" s="101"/>
      <c r="M45" s="94"/>
      <c r="N45" s="94"/>
      <c r="O45" s="94"/>
      <c r="P45" s="94"/>
      <c r="V45" s="94"/>
    </row>
    <row r="46" spans="1:22" x14ac:dyDescent="0.2">
      <c r="A46" s="99" t="s">
        <v>32</v>
      </c>
      <c r="B46" s="68"/>
      <c r="C46" s="69"/>
      <c r="D46" s="152" t="s">
        <v>136</v>
      </c>
      <c r="E46" s="118">
        <v>5</v>
      </c>
      <c r="F46" s="118" t="s">
        <v>112</v>
      </c>
      <c r="G46" s="88"/>
      <c r="H46" s="63"/>
      <c r="I46" s="10"/>
      <c r="J46" s="121"/>
      <c r="K46" s="137"/>
      <c r="L46" s="101"/>
    </row>
    <row r="47" spans="1:22" x14ac:dyDescent="0.2">
      <c r="A47" s="99"/>
      <c r="B47" s="68"/>
      <c r="C47" s="69"/>
      <c r="D47" s="152" t="s">
        <v>160</v>
      </c>
      <c r="E47" s="118">
        <v>1</v>
      </c>
      <c r="F47" s="118" t="s">
        <v>112</v>
      </c>
      <c r="G47" s="88"/>
      <c r="H47" s="63"/>
      <c r="I47" s="10"/>
      <c r="J47" s="121"/>
      <c r="K47" s="137"/>
      <c r="L47" s="101"/>
    </row>
    <row r="48" spans="1:22" ht="12.75" customHeight="1" x14ac:dyDescent="0.2">
      <c r="A48" s="99" t="s">
        <v>53</v>
      </c>
      <c r="B48" s="68"/>
      <c r="C48" s="69"/>
      <c r="D48" s="152" t="s">
        <v>137</v>
      </c>
      <c r="E48" s="118">
        <v>8</v>
      </c>
      <c r="F48" s="118" t="s">
        <v>112</v>
      </c>
      <c r="G48" s="88"/>
      <c r="H48" s="63"/>
      <c r="I48" s="10" t="e">
        <f>(ROUNDDOWN(#REF!,0)=ROUNDDOWN(E48,0))</f>
        <v>#REF!</v>
      </c>
      <c r="J48" s="121" t="e">
        <f t="shared" si="1"/>
        <v>#REF!</v>
      </c>
      <c r="K48" s="137"/>
      <c r="L48" s="101"/>
    </row>
    <row r="49" spans="1:17" ht="12.75" customHeight="1" x14ac:dyDescent="0.2">
      <c r="A49" s="99" t="s">
        <v>54</v>
      </c>
      <c r="B49" s="68"/>
      <c r="C49" s="69"/>
      <c r="D49" s="152" t="s">
        <v>138</v>
      </c>
      <c r="E49" s="118">
        <v>1</v>
      </c>
      <c r="F49" s="118" t="s">
        <v>112</v>
      </c>
      <c r="G49" s="88"/>
      <c r="H49" s="63"/>
      <c r="I49" s="10" t="e">
        <f>(ROUNDDOWN(#REF!,0)=ROUNDDOWN(E49,0))</f>
        <v>#REF!</v>
      </c>
      <c r="J49" s="121" t="e">
        <f t="shared" si="1"/>
        <v>#REF!</v>
      </c>
      <c r="K49" s="137"/>
      <c r="L49" s="101"/>
    </row>
    <row r="50" spans="1:17" ht="12.75" customHeight="1" x14ac:dyDescent="0.2">
      <c r="A50" s="99" t="s">
        <v>55</v>
      </c>
      <c r="B50" s="68"/>
      <c r="C50" s="69"/>
      <c r="D50" s="152" t="s">
        <v>139</v>
      </c>
      <c r="E50" s="118">
        <v>67</v>
      </c>
      <c r="F50" s="118" t="s">
        <v>112</v>
      </c>
      <c r="G50" s="88"/>
      <c r="H50" s="63"/>
      <c r="I50" s="10" t="e">
        <f>(ROUNDDOWN(#REF!,0)=ROUNDDOWN(E50,0))</f>
        <v>#REF!</v>
      </c>
      <c r="J50" s="121" t="e">
        <f t="shared" si="1"/>
        <v>#REF!</v>
      </c>
      <c r="K50" s="137"/>
      <c r="L50" s="101"/>
    </row>
    <row r="51" spans="1:17" ht="12.75" customHeight="1" x14ac:dyDescent="0.2">
      <c r="A51" s="99" t="s">
        <v>56</v>
      </c>
      <c r="B51" s="68"/>
      <c r="C51" s="69"/>
      <c r="D51" s="152" t="s">
        <v>140</v>
      </c>
      <c r="E51" s="118">
        <v>727.64</v>
      </c>
      <c r="F51" s="118" t="s">
        <v>69</v>
      </c>
      <c r="G51" s="88"/>
      <c r="H51" s="63"/>
      <c r="I51" s="10" t="e">
        <f>(ROUNDDOWN(#REF!,0)=ROUNDDOWN(E51,0))</f>
        <v>#REF!</v>
      </c>
      <c r="J51" s="121" t="e">
        <f t="shared" si="1"/>
        <v>#REF!</v>
      </c>
      <c r="K51" s="137"/>
      <c r="L51" s="101"/>
    </row>
    <row r="52" spans="1:17" x14ac:dyDescent="0.2">
      <c r="A52" s="99" t="s">
        <v>57</v>
      </c>
      <c r="B52" s="68"/>
      <c r="C52" s="69"/>
      <c r="D52" s="152" t="s">
        <v>161</v>
      </c>
      <c r="E52" s="118">
        <v>3</v>
      </c>
      <c r="F52" s="118" t="s">
        <v>112</v>
      </c>
      <c r="G52" s="88"/>
      <c r="H52" s="63"/>
      <c r="I52" s="10" t="e">
        <f>(ROUNDDOWN(#REF!,0)=ROUNDDOWN(E52,0))</f>
        <v>#REF!</v>
      </c>
      <c r="J52" s="121" t="e">
        <f t="shared" si="1"/>
        <v>#REF!</v>
      </c>
      <c r="K52" s="137"/>
      <c r="L52" s="101"/>
    </row>
    <row r="53" spans="1:17" ht="12.75" customHeight="1" x14ac:dyDescent="0.2">
      <c r="A53" s="99" t="s">
        <v>71</v>
      </c>
      <c r="B53" s="68"/>
      <c r="C53" s="168"/>
      <c r="D53" s="152" t="s">
        <v>141</v>
      </c>
      <c r="E53" s="118">
        <v>1</v>
      </c>
      <c r="F53" s="118" t="s">
        <v>112</v>
      </c>
      <c r="G53" s="91"/>
      <c r="H53" s="66"/>
      <c r="I53" s="10"/>
      <c r="J53" s="121"/>
      <c r="K53" s="124"/>
      <c r="L53" s="101"/>
    </row>
    <row r="54" spans="1:17" ht="12.75" customHeight="1" x14ac:dyDescent="0.2">
      <c r="A54" s="99" t="s">
        <v>72</v>
      </c>
      <c r="B54" s="68"/>
      <c r="C54" s="69"/>
      <c r="D54" s="152" t="s">
        <v>142</v>
      </c>
      <c r="E54" s="118">
        <v>3</v>
      </c>
      <c r="F54" s="118" t="s">
        <v>112</v>
      </c>
      <c r="G54" s="89"/>
      <c r="H54" s="63"/>
      <c r="I54" s="10"/>
      <c r="J54" s="121"/>
      <c r="K54" s="138"/>
      <c r="L54" s="101"/>
    </row>
    <row r="55" spans="1:17" ht="12.75" customHeight="1" x14ac:dyDescent="0.2">
      <c r="A55" s="99" t="s">
        <v>88</v>
      </c>
      <c r="B55" s="68"/>
      <c r="C55" s="69"/>
      <c r="D55" s="152" t="s">
        <v>162</v>
      </c>
      <c r="E55" s="118">
        <v>100</v>
      </c>
      <c r="F55" s="118" t="s">
        <v>104</v>
      </c>
      <c r="G55" s="89"/>
      <c r="H55" s="63"/>
      <c r="I55" s="10"/>
      <c r="J55" s="121"/>
      <c r="K55" s="138"/>
      <c r="L55" s="101"/>
    </row>
    <row r="56" spans="1:17" ht="12.75" customHeight="1" x14ac:dyDescent="0.2">
      <c r="A56" s="99" t="s">
        <v>89</v>
      </c>
      <c r="B56" s="68"/>
      <c r="C56" s="69"/>
      <c r="D56" s="152" t="s">
        <v>179</v>
      </c>
      <c r="E56" s="118">
        <v>3772</v>
      </c>
      <c r="F56" s="118" t="s">
        <v>69</v>
      </c>
      <c r="G56" s="89"/>
      <c r="H56" s="63"/>
      <c r="I56" s="10"/>
      <c r="J56" s="121"/>
      <c r="K56" s="138"/>
      <c r="L56" s="101"/>
    </row>
    <row r="57" spans="1:17" ht="12.75" customHeight="1" x14ac:dyDescent="0.2">
      <c r="A57" s="99" t="s">
        <v>90</v>
      </c>
      <c r="B57" s="68"/>
      <c r="C57" s="69"/>
      <c r="D57" s="152" t="s">
        <v>180</v>
      </c>
      <c r="E57" s="118">
        <v>15</v>
      </c>
      <c r="F57" s="118" t="s">
        <v>112</v>
      </c>
      <c r="G57" s="89"/>
      <c r="H57" s="63"/>
      <c r="I57" s="10"/>
      <c r="J57" s="121"/>
      <c r="K57" s="138"/>
      <c r="L57" s="101"/>
    </row>
    <row r="58" spans="1:17" ht="12.75" customHeight="1" x14ac:dyDescent="0.2">
      <c r="A58" s="99"/>
      <c r="B58" s="68"/>
      <c r="C58" s="69"/>
      <c r="D58" s="67"/>
      <c r="E58" s="67"/>
      <c r="F58" s="118"/>
      <c r="G58" s="89"/>
      <c r="H58" s="63"/>
      <c r="I58" s="10"/>
      <c r="J58" s="121"/>
      <c r="K58" s="138"/>
      <c r="L58" s="101"/>
    </row>
    <row r="59" spans="1:17" x14ac:dyDescent="0.2">
      <c r="B59" s="71" t="s">
        <v>5</v>
      </c>
      <c r="C59" s="69"/>
      <c r="D59" s="167"/>
      <c r="E59" s="118"/>
      <c r="F59" s="118"/>
      <c r="G59" s="88"/>
      <c r="H59" s="63"/>
      <c r="I59" s="10"/>
      <c r="J59" s="121"/>
      <c r="K59" s="137"/>
      <c r="L59" s="101"/>
      <c r="M59" s="10"/>
      <c r="P59" s="151"/>
      <c r="Q59" s="150"/>
    </row>
    <row r="60" spans="1:17" x14ac:dyDescent="0.2">
      <c r="B60" s="166"/>
      <c r="C60" s="167"/>
      <c r="D60" s="67"/>
      <c r="E60" s="118"/>
      <c r="F60" s="118"/>
      <c r="G60" s="88"/>
      <c r="H60" s="63"/>
      <c r="I60" s="10"/>
      <c r="J60" s="121"/>
      <c r="K60" s="137"/>
      <c r="L60" s="101"/>
    </row>
    <row r="61" spans="1:17" x14ac:dyDescent="0.2">
      <c r="B61" s="68"/>
      <c r="C61" s="167"/>
      <c r="D61" s="73" t="s">
        <v>7</v>
      </c>
      <c r="E61" s="118"/>
      <c r="F61" s="118"/>
      <c r="G61" s="88"/>
      <c r="H61" s="113"/>
      <c r="I61" s="10"/>
      <c r="J61" s="121"/>
      <c r="K61" s="137"/>
      <c r="L61" s="101"/>
      <c r="M61" s="10"/>
      <c r="P61" s="97"/>
      <c r="Q61" s="96"/>
    </row>
    <row r="62" spans="1:17" x14ac:dyDescent="0.2">
      <c r="A62" s="99" t="s">
        <v>33</v>
      </c>
      <c r="B62" s="68"/>
      <c r="C62" s="69"/>
      <c r="D62" s="152" t="s">
        <v>144</v>
      </c>
      <c r="E62" s="118">
        <v>2</v>
      </c>
      <c r="F62" s="118" t="s">
        <v>112</v>
      </c>
      <c r="G62" s="88"/>
      <c r="H62" s="113"/>
      <c r="I62" s="10"/>
      <c r="J62" s="121"/>
      <c r="K62" s="137"/>
      <c r="L62" s="101"/>
      <c r="M62" s="10"/>
      <c r="N62" s="10"/>
      <c r="O62" s="10"/>
      <c r="P62" s="11"/>
    </row>
    <row r="63" spans="1:17" x14ac:dyDescent="0.2">
      <c r="A63" s="99" t="s">
        <v>70</v>
      </c>
      <c r="B63" s="68"/>
      <c r="C63" s="69"/>
      <c r="D63" s="152" t="s">
        <v>145</v>
      </c>
      <c r="E63" s="118">
        <v>8</v>
      </c>
      <c r="F63" s="118" t="s">
        <v>112</v>
      </c>
      <c r="G63" s="88"/>
      <c r="H63" s="113"/>
      <c r="I63" s="10"/>
      <c r="J63" s="121"/>
      <c r="K63" s="137"/>
      <c r="M63"/>
      <c r="N63"/>
      <c r="O63"/>
      <c r="P63" s="11"/>
    </row>
    <row r="64" spans="1:17" ht="12.75" customHeight="1" x14ac:dyDescent="0.2">
      <c r="A64" s="99" t="s">
        <v>58</v>
      </c>
      <c r="B64" s="68"/>
      <c r="C64" s="69"/>
      <c r="D64" s="152" t="s">
        <v>163</v>
      </c>
      <c r="E64" s="118">
        <v>2448</v>
      </c>
      <c r="F64" s="118" t="s">
        <v>104</v>
      </c>
      <c r="G64" s="88"/>
      <c r="H64" s="113"/>
      <c r="I64" s="10"/>
      <c r="J64" s="121"/>
      <c r="K64" s="137"/>
      <c r="M64"/>
      <c r="N64"/>
      <c r="O64"/>
      <c r="P64" s="11"/>
    </row>
    <row r="65" spans="1:16" x14ac:dyDescent="0.2">
      <c r="A65" s="99" t="s">
        <v>59</v>
      </c>
      <c r="B65" s="68"/>
      <c r="C65" s="69"/>
      <c r="D65" s="152" t="s">
        <v>164</v>
      </c>
      <c r="E65" s="118">
        <v>2448</v>
      </c>
      <c r="F65" s="118" t="s">
        <v>104</v>
      </c>
      <c r="G65" s="88"/>
      <c r="H65" s="113"/>
      <c r="I65" s="10"/>
      <c r="J65" s="121"/>
      <c r="K65" s="137"/>
      <c r="M65"/>
      <c r="N65"/>
      <c r="O65"/>
      <c r="P65" s="11"/>
    </row>
    <row r="66" spans="1:16" ht="12.75" customHeight="1" x14ac:dyDescent="0.2">
      <c r="A66" s="99" t="s">
        <v>60</v>
      </c>
      <c r="B66" s="68"/>
      <c r="C66" s="69"/>
      <c r="D66" s="152" t="s">
        <v>165</v>
      </c>
      <c r="E66" s="118">
        <v>2448</v>
      </c>
      <c r="F66" s="118" t="s">
        <v>104</v>
      </c>
      <c r="G66" s="88"/>
      <c r="H66" s="113"/>
      <c r="I66" s="10"/>
      <c r="J66" s="121"/>
      <c r="K66" s="137"/>
      <c r="M66"/>
      <c r="N66"/>
      <c r="O66"/>
      <c r="P66" s="11"/>
    </row>
    <row r="67" spans="1:16" x14ac:dyDescent="0.2">
      <c r="B67" s="76"/>
      <c r="C67" s="75"/>
      <c r="D67" s="158" t="s">
        <v>77</v>
      </c>
      <c r="E67" s="118"/>
      <c r="F67" s="118"/>
      <c r="G67" s="90"/>
      <c r="H67" s="113"/>
      <c r="I67" s="10"/>
      <c r="J67" s="121"/>
      <c r="K67" s="137"/>
      <c r="M67"/>
      <c r="N67"/>
      <c r="O67"/>
      <c r="P67" s="11"/>
    </row>
    <row r="68" spans="1:16" x14ac:dyDescent="0.2">
      <c r="A68" t="s">
        <v>78</v>
      </c>
      <c r="B68" s="76"/>
      <c r="C68" s="75"/>
      <c r="D68" s="152" t="s">
        <v>166</v>
      </c>
      <c r="E68" s="118">
        <v>60</v>
      </c>
      <c r="F68" s="118" t="s">
        <v>104</v>
      </c>
      <c r="G68" s="90"/>
      <c r="H68" s="113"/>
      <c r="I68" s="10"/>
      <c r="J68" s="121"/>
      <c r="K68" s="137"/>
      <c r="M68"/>
      <c r="N68"/>
      <c r="O68"/>
      <c r="P68" s="11"/>
    </row>
    <row r="69" spans="1:16" x14ac:dyDescent="0.2">
      <c r="A69" t="s">
        <v>79</v>
      </c>
      <c r="B69" s="76"/>
      <c r="C69" s="26"/>
      <c r="D69" s="152" t="s">
        <v>167</v>
      </c>
      <c r="E69" s="118">
        <v>420</v>
      </c>
      <c r="F69" s="118" t="s">
        <v>104</v>
      </c>
      <c r="G69" s="90"/>
      <c r="H69" s="113"/>
      <c r="I69" s="10"/>
      <c r="J69" s="121"/>
      <c r="K69" s="137"/>
      <c r="M69"/>
      <c r="N69"/>
      <c r="O69"/>
      <c r="P69" s="11"/>
    </row>
    <row r="70" spans="1:16" x14ac:dyDescent="0.2">
      <c r="A70" t="s">
        <v>80</v>
      </c>
      <c r="B70" s="76"/>
      <c r="C70" s="75"/>
      <c r="D70" s="152" t="s">
        <v>168</v>
      </c>
      <c r="E70" s="118">
        <v>60</v>
      </c>
      <c r="F70" s="118" t="s">
        <v>104</v>
      </c>
      <c r="G70" s="90"/>
      <c r="H70" s="113"/>
      <c r="I70" s="10"/>
      <c r="J70" s="121"/>
      <c r="K70" s="137"/>
      <c r="M70"/>
      <c r="N70"/>
      <c r="O70"/>
      <c r="P70" s="11"/>
    </row>
    <row r="71" spans="1:16" x14ac:dyDescent="0.2">
      <c r="A71" t="s">
        <v>81</v>
      </c>
      <c r="B71" s="76"/>
      <c r="C71" s="154"/>
      <c r="D71" s="152" t="s">
        <v>169</v>
      </c>
      <c r="E71" s="118">
        <v>60</v>
      </c>
      <c r="F71" s="118" t="s">
        <v>104</v>
      </c>
      <c r="G71" s="155"/>
      <c r="H71" s="113"/>
      <c r="I71" s="10"/>
      <c r="J71" s="121"/>
      <c r="K71" s="137"/>
      <c r="M71"/>
      <c r="N71"/>
      <c r="O71"/>
      <c r="P71" s="11"/>
    </row>
    <row r="72" spans="1:16" x14ac:dyDescent="0.2">
      <c r="A72" t="s">
        <v>86</v>
      </c>
      <c r="B72" s="76"/>
      <c r="C72" s="154"/>
      <c r="D72" s="152" t="s">
        <v>170</v>
      </c>
      <c r="E72" s="118">
        <v>60</v>
      </c>
      <c r="F72" s="118" t="s">
        <v>104</v>
      </c>
      <c r="G72" s="155"/>
      <c r="H72" s="113"/>
      <c r="I72" s="10"/>
      <c r="J72" s="121"/>
      <c r="K72" s="137"/>
      <c r="M72"/>
      <c r="N72"/>
      <c r="O72"/>
      <c r="P72" s="11"/>
    </row>
    <row r="73" spans="1:16" x14ac:dyDescent="0.2">
      <c r="B73" s="76"/>
      <c r="C73" s="148"/>
      <c r="D73" s="148"/>
      <c r="E73" s="148"/>
      <c r="F73" s="118"/>
      <c r="G73" s="148"/>
      <c r="H73" s="113"/>
      <c r="I73" s="10"/>
      <c r="J73" s="121"/>
      <c r="K73" s="137"/>
      <c r="M73" s="170"/>
      <c r="N73" s="170"/>
      <c r="O73" s="170"/>
      <c r="P73" s="11"/>
    </row>
    <row r="74" spans="1:16" x14ac:dyDescent="0.2">
      <c r="B74" s="76"/>
      <c r="C74" s="109"/>
      <c r="D74" s="110" t="s">
        <v>8</v>
      </c>
      <c r="E74" s="118"/>
      <c r="F74" s="118"/>
      <c r="G74" s="111"/>
      <c r="H74" s="113"/>
      <c r="I74" s="10"/>
      <c r="J74" s="121"/>
      <c r="K74" s="137"/>
      <c r="L74" s="101"/>
      <c r="M74" s="10"/>
      <c r="N74" s="10"/>
      <c r="O74" s="10"/>
      <c r="P74" s="11"/>
    </row>
    <row r="75" spans="1:16" x14ac:dyDescent="0.2">
      <c r="A75" t="s">
        <v>34</v>
      </c>
      <c r="B75" s="76"/>
      <c r="C75" s="69"/>
      <c r="D75" s="152" t="s">
        <v>146</v>
      </c>
      <c r="E75" s="118">
        <v>1</v>
      </c>
      <c r="F75" s="118" t="s">
        <v>112</v>
      </c>
      <c r="G75" s="105"/>
      <c r="H75" s="113"/>
      <c r="I75" s="10"/>
      <c r="J75" s="121"/>
      <c r="K75" s="137"/>
      <c r="L75" s="101"/>
      <c r="M75" s="10"/>
      <c r="N75" s="10"/>
      <c r="O75" s="10"/>
      <c r="P75" s="11"/>
    </row>
    <row r="76" spans="1:16" ht="12.75" customHeight="1" x14ac:dyDescent="0.2">
      <c r="A76" t="s">
        <v>61</v>
      </c>
      <c r="B76" s="76"/>
      <c r="C76" s="69"/>
      <c r="D76" s="152" t="s">
        <v>147</v>
      </c>
      <c r="E76" s="118">
        <v>8</v>
      </c>
      <c r="F76" s="118" t="s">
        <v>112</v>
      </c>
      <c r="G76" s="105"/>
      <c r="H76" s="64"/>
      <c r="I76" s="10" t="e">
        <f>(ROUNDDOWN(#REF!,0)=ROUNDDOWN(E76,0))</f>
        <v>#REF!</v>
      </c>
      <c r="J76" s="121" t="e">
        <f t="shared" si="1"/>
        <v>#REF!</v>
      </c>
      <c r="K76" s="137"/>
      <c r="L76" s="101"/>
      <c r="M76" s="10"/>
      <c r="N76" s="10"/>
      <c r="O76" s="10"/>
      <c r="P76" s="11"/>
    </row>
    <row r="77" spans="1:16" x14ac:dyDescent="0.2">
      <c r="A77" t="s">
        <v>62</v>
      </c>
      <c r="B77" s="68"/>
      <c r="C77" s="69"/>
      <c r="D77" s="152" t="s">
        <v>148</v>
      </c>
      <c r="E77" s="118">
        <v>21</v>
      </c>
      <c r="F77" s="118" t="s">
        <v>112</v>
      </c>
      <c r="G77" s="105"/>
      <c r="H77" s="64"/>
      <c r="I77" s="10" t="e">
        <f>(ROUNDDOWN(#REF!,0)=ROUNDDOWN(E77,0))</f>
        <v>#REF!</v>
      </c>
      <c r="J77" s="121" t="e">
        <f t="shared" si="1"/>
        <v>#REF!</v>
      </c>
      <c r="K77" s="137"/>
      <c r="L77" s="101"/>
      <c r="M77" s="10"/>
      <c r="N77" s="10"/>
      <c r="O77" s="10"/>
      <c r="P77" s="11"/>
    </row>
    <row r="78" spans="1:16" x14ac:dyDescent="0.2">
      <c r="A78" t="s">
        <v>35</v>
      </c>
      <c r="B78" s="68"/>
      <c r="C78" s="69"/>
      <c r="D78" s="152" t="s">
        <v>149</v>
      </c>
      <c r="E78" s="118">
        <v>1</v>
      </c>
      <c r="F78" s="118" t="s">
        <v>112</v>
      </c>
      <c r="G78" s="105"/>
      <c r="H78" s="64"/>
      <c r="I78" s="10" t="e">
        <f>(ROUNDDOWN(#REF!,0)=ROUNDDOWN(E78,0))</f>
        <v>#REF!</v>
      </c>
      <c r="J78" s="121" t="e">
        <f t="shared" si="1"/>
        <v>#REF!</v>
      </c>
      <c r="K78" s="137"/>
      <c r="L78" s="101"/>
    </row>
    <row r="79" spans="1:16" x14ac:dyDescent="0.2">
      <c r="B79" s="68"/>
      <c r="C79" s="69"/>
      <c r="D79" s="153"/>
      <c r="E79" s="118"/>
      <c r="F79" s="118"/>
      <c r="G79" s="105"/>
      <c r="H79" s="64"/>
      <c r="I79" s="10"/>
      <c r="J79" s="121"/>
      <c r="K79" s="137"/>
      <c r="L79" s="101"/>
    </row>
    <row r="80" spans="1:16" x14ac:dyDescent="0.2">
      <c r="B80" s="68"/>
      <c r="C80" s="69"/>
      <c r="D80" s="149" t="s">
        <v>10</v>
      </c>
      <c r="E80" s="118"/>
      <c r="F80" s="118"/>
      <c r="G80" s="106"/>
      <c r="H80" s="64"/>
      <c r="I80" s="10"/>
      <c r="J80" s="121"/>
      <c r="K80" s="137"/>
      <c r="L80" s="101"/>
    </row>
    <row r="81" spans="1:22" x14ac:dyDescent="0.2">
      <c r="A81" t="s">
        <v>36</v>
      </c>
      <c r="B81" s="68"/>
      <c r="C81" s="168"/>
      <c r="D81" s="152" t="s">
        <v>150</v>
      </c>
      <c r="E81" s="118">
        <v>13.05</v>
      </c>
      <c r="F81" s="118" t="s">
        <v>104</v>
      </c>
      <c r="G81" s="105"/>
      <c r="H81" s="66"/>
      <c r="I81" s="10"/>
      <c r="J81" s="121"/>
      <c r="K81" s="137"/>
      <c r="L81" s="101"/>
      <c r="N81" s="10"/>
      <c r="O81"/>
    </row>
    <row r="82" spans="1:22" x14ac:dyDescent="0.2">
      <c r="B82" s="68"/>
      <c r="C82" s="168"/>
      <c r="D82" s="67"/>
      <c r="E82" s="118"/>
      <c r="F82" s="118"/>
      <c r="G82" s="98"/>
      <c r="H82" s="65"/>
      <c r="I82" s="10"/>
      <c r="J82" s="121"/>
      <c r="K82" s="137"/>
      <c r="L82" s="101"/>
      <c r="N82" s="10"/>
      <c r="O82"/>
    </row>
    <row r="83" spans="1:22" x14ac:dyDescent="0.2">
      <c r="B83" s="68"/>
      <c r="C83" s="168"/>
      <c r="D83" s="77" t="s">
        <v>9</v>
      </c>
      <c r="E83" s="118"/>
      <c r="F83" s="118"/>
      <c r="G83" s="105"/>
      <c r="H83" s="63"/>
      <c r="I83" s="10"/>
      <c r="J83" s="121"/>
      <c r="K83" s="137"/>
      <c r="L83" s="101"/>
      <c r="N83"/>
      <c r="O83"/>
    </row>
    <row r="84" spans="1:22" x14ac:dyDescent="0.2">
      <c r="A84" t="s">
        <v>63</v>
      </c>
      <c r="B84" s="74"/>
      <c r="C84" s="69"/>
      <c r="D84" s="152" t="s">
        <v>171</v>
      </c>
      <c r="E84" s="118">
        <v>1</v>
      </c>
      <c r="F84" s="118" t="s">
        <v>112</v>
      </c>
      <c r="G84" s="106"/>
      <c r="H84" s="64"/>
      <c r="I84" s="10" t="e">
        <f>(ROUNDDOWN(#REF!,0)=ROUNDDOWN(E84,0))</f>
        <v>#REF!</v>
      </c>
      <c r="J84" s="121" t="e">
        <f t="shared" ref="J84:J87" si="2">IF(I84=FALSE,"FIX"," ")</f>
        <v>#REF!</v>
      </c>
      <c r="K84" s="137"/>
      <c r="L84" s="101"/>
      <c r="N84"/>
      <c r="O84"/>
    </row>
    <row r="85" spans="1:22" x14ac:dyDescent="0.2">
      <c r="A85" t="s">
        <v>37</v>
      </c>
      <c r="B85" s="68"/>
      <c r="C85" s="69"/>
      <c r="D85" s="152" t="s">
        <v>151</v>
      </c>
      <c r="E85" s="118">
        <v>970.87800000000004</v>
      </c>
      <c r="F85" s="118" t="s">
        <v>104</v>
      </c>
      <c r="G85" s="105"/>
      <c r="H85" s="64"/>
      <c r="I85" s="10" t="e">
        <f>(ROUNDDOWN(#REF!,0)=ROUNDDOWN(E85,0))</f>
        <v>#REF!</v>
      </c>
      <c r="J85" s="121" t="e">
        <f t="shared" si="2"/>
        <v>#REF!</v>
      </c>
      <c r="K85" s="137"/>
      <c r="L85" s="101"/>
      <c r="N85"/>
      <c r="O85"/>
    </row>
    <row r="86" spans="1:22" x14ac:dyDescent="0.2">
      <c r="A86" t="s">
        <v>38</v>
      </c>
      <c r="B86" s="68"/>
      <c r="C86" s="69"/>
      <c r="D86" s="152" t="s">
        <v>152</v>
      </c>
      <c r="E86" s="118">
        <v>1</v>
      </c>
      <c r="F86" s="118" t="s">
        <v>112</v>
      </c>
      <c r="G86" s="105"/>
      <c r="H86" s="64"/>
      <c r="I86" s="10" t="e">
        <f>(ROUNDDOWN(#REF!,0)=ROUNDDOWN(E86,0))</f>
        <v>#REF!</v>
      </c>
      <c r="J86" s="121" t="e">
        <f t="shared" si="2"/>
        <v>#REF!</v>
      </c>
      <c r="K86" s="137"/>
      <c r="L86" s="101"/>
      <c r="N86"/>
      <c r="O86"/>
    </row>
    <row r="87" spans="1:22" x14ac:dyDescent="0.2">
      <c r="A87" t="s">
        <v>39</v>
      </c>
      <c r="B87" s="68"/>
      <c r="C87" s="69"/>
      <c r="D87" s="152" t="s">
        <v>153</v>
      </c>
      <c r="E87" s="118">
        <v>1</v>
      </c>
      <c r="F87" s="118" t="s">
        <v>112</v>
      </c>
      <c r="G87" s="106"/>
      <c r="H87" s="64"/>
      <c r="I87" s="10" t="e">
        <f>(ROUNDDOWN(#REF!,0)=ROUNDDOWN(E87,0))</f>
        <v>#REF!</v>
      </c>
      <c r="J87" s="121" t="e">
        <f t="shared" si="2"/>
        <v>#REF!</v>
      </c>
      <c r="K87" s="137"/>
      <c r="L87" s="101"/>
      <c r="N87"/>
      <c r="O87"/>
    </row>
    <row r="88" spans="1:22" x14ac:dyDescent="0.2">
      <c r="B88" s="68"/>
      <c r="C88" s="168"/>
      <c r="D88" s="152" t="s">
        <v>172</v>
      </c>
      <c r="E88" s="118">
        <v>1</v>
      </c>
      <c r="F88" s="118" t="s">
        <v>112</v>
      </c>
      <c r="G88" s="107"/>
      <c r="H88" s="63"/>
      <c r="I88" s="10"/>
      <c r="J88" s="121"/>
      <c r="K88" s="138"/>
      <c r="L88" s="101"/>
      <c r="P88" s="15"/>
    </row>
    <row r="89" spans="1:22" x14ac:dyDescent="0.2">
      <c r="B89" s="68"/>
      <c r="C89" s="168"/>
      <c r="D89" s="168"/>
      <c r="E89" s="118"/>
      <c r="F89" s="118"/>
      <c r="G89" s="107"/>
      <c r="H89" s="63"/>
      <c r="I89" s="10"/>
      <c r="J89" s="121"/>
      <c r="K89" s="138"/>
      <c r="L89" s="101"/>
      <c r="P89" s="15"/>
      <c r="T89" s="2"/>
    </row>
    <row r="90" spans="1:22" s="2" customFormat="1" ht="12.75" customHeight="1" x14ac:dyDescent="0.2">
      <c r="B90" s="166" t="s">
        <v>6</v>
      </c>
      <c r="C90" s="167"/>
      <c r="D90" s="167"/>
      <c r="E90" s="118"/>
      <c r="F90" s="118"/>
      <c r="G90" s="105"/>
      <c r="H90" s="63"/>
      <c r="I90" s="10"/>
      <c r="J90" s="121"/>
      <c r="K90" s="137"/>
      <c r="L90" s="101"/>
      <c r="M90" s="22"/>
      <c r="N90" s="22"/>
      <c r="O90" s="22"/>
      <c r="P90" s="15"/>
      <c r="Q90"/>
      <c r="R90"/>
      <c r="S90"/>
      <c r="U90"/>
      <c r="V90"/>
    </row>
    <row r="91" spans="1:22" s="2" customFormat="1" ht="12.75" customHeight="1" x14ac:dyDescent="0.2">
      <c r="A91" t="s">
        <v>64</v>
      </c>
      <c r="B91" s="156"/>
      <c r="C91" s="69"/>
      <c r="D91" s="152" t="s">
        <v>173</v>
      </c>
      <c r="E91" s="118">
        <v>1</v>
      </c>
      <c r="F91" s="118" t="s">
        <v>112</v>
      </c>
      <c r="G91" s="105"/>
      <c r="H91" s="112"/>
      <c r="I91" s="10" t="e">
        <f>#REF!=E91</f>
        <v>#REF!</v>
      </c>
      <c r="J91" s="121"/>
      <c r="K91" s="137"/>
      <c r="L91" s="101"/>
      <c r="M91" s="22"/>
      <c r="N91" s="22"/>
      <c r="O91" s="22"/>
      <c r="P91" s="15"/>
      <c r="Q91"/>
      <c r="R91"/>
      <c r="U91"/>
      <c r="V91"/>
    </row>
    <row r="92" spans="1:22" ht="12.75" customHeight="1" x14ac:dyDescent="0.2">
      <c r="A92" t="s">
        <v>65</v>
      </c>
      <c r="B92" s="156"/>
      <c r="C92" s="69"/>
      <c r="D92" s="152" t="s">
        <v>174</v>
      </c>
      <c r="E92" s="118">
        <v>1</v>
      </c>
      <c r="F92" s="118" t="s">
        <v>112</v>
      </c>
      <c r="G92" s="105"/>
      <c r="H92" s="63"/>
      <c r="I92" s="10" t="e">
        <f>#REF!=E92</f>
        <v>#REF!</v>
      </c>
      <c r="J92" s="121"/>
      <c r="K92" s="139"/>
      <c r="L92" s="102"/>
      <c r="M92"/>
      <c r="Q92" s="22"/>
      <c r="T92" s="60"/>
    </row>
    <row r="93" spans="1:22" ht="12.75" customHeight="1" x14ac:dyDescent="0.2">
      <c r="A93" t="s">
        <v>66</v>
      </c>
      <c r="B93" s="156"/>
      <c r="C93" s="69"/>
      <c r="D93" s="152" t="s">
        <v>175</v>
      </c>
      <c r="E93" s="118">
        <v>1</v>
      </c>
      <c r="F93" s="118" t="s">
        <v>112</v>
      </c>
      <c r="G93" s="105"/>
      <c r="H93" s="63"/>
      <c r="I93" s="10" t="e">
        <f>#REF!=E93</f>
        <v>#REF!</v>
      </c>
      <c r="J93" s="121"/>
      <c r="K93" s="139"/>
      <c r="L93" s="102"/>
      <c r="M93"/>
      <c r="Q93" s="22"/>
      <c r="T93" s="60"/>
    </row>
    <row r="94" spans="1:22" ht="12.75" customHeight="1" x14ac:dyDescent="0.2">
      <c r="A94" t="s">
        <v>67</v>
      </c>
      <c r="B94" s="156"/>
      <c r="C94" s="69"/>
      <c r="D94" s="152" t="s">
        <v>176</v>
      </c>
      <c r="E94" s="118">
        <v>1</v>
      </c>
      <c r="F94" s="118" t="s">
        <v>112</v>
      </c>
      <c r="G94" s="105"/>
      <c r="H94" s="63"/>
      <c r="I94" s="10" t="e">
        <f>#REF!=E94</f>
        <v>#REF!</v>
      </c>
      <c r="J94" s="121"/>
      <c r="K94" s="139"/>
      <c r="L94" s="102"/>
      <c r="M94"/>
      <c r="Q94" s="22"/>
      <c r="T94" s="60"/>
    </row>
    <row r="95" spans="1:22" ht="12.75" customHeight="1" x14ac:dyDescent="0.2">
      <c r="B95" s="156"/>
      <c r="C95" s="69"/>
      <c r="D95" s="152" t="s">
        <v>181</v>
      </c>
      <c r="E95" s="118">
        <v>4950</v>
      </c>
      <c r="F95" s="118" t="s">
        <v>69</v>
      </c>
      <c r="G95" s="105"/>
      <c r="H95" s="63"/>
      <c r="I95" s="10" t="e">
        <f>#REF!=E95</f>
        <v>#REF!</v>
      </c>
      <c r="J95" s="121"/>
      <c r="K95" s="139"/>
      <c r="L95" s="102"/>
      <c r="M95"/>
      <c r="Q95" s="22"/>
      <c r="T95" s="60"/>
    </row>
    <row r="96" spans="1:22" ht="12.75" customHeight="1" x14ac:dyDescent="0.2">
      <c r="B96" s="156"/>
      <c r="C96" s="69"/>
      <c r="D96" s="152"/>
      <c r="E96" s="118"/>
      <c r="F96" s="118"/>
      <c r="G96" s="105"/>
      <c r="H96" s="63"/>
      <c r="I96" s="10"/>
      <c r="J96" s="121"/>
      <c r="K96" s="139"/>
      <c r="L96" s="102"/>
      <c r="M96"/>
      <c r="Q96" s="22"/>
      <c r="T96" s="60"/>
    </row>
    <row r="97" spans="2:22" ht="12.75" customHeight="1" x14ac:dyDescent="0.2">
      <c r="B97" s="156"/>
      <c r="C97" s="69"/>
      <c r="D97" s="152" t="s">
        <v>182</v>
      </c>
      <c r="E97" s="118">
        <v>1</v>
      </c>
      <c r="F97" s="118" t="s">
        <v>112</v>
      </c>
      <c r="G97" s="105"/>
      <c r="H97" s="63"/>
      <c r="I97" s="10" t="e">
        <f>#REF!=E97</f>
        <v>#REF!</v>
      </c>
      <c r="J97" s="121"/>
      <c r="K97" s="139"/>
      <c r="L97" s="102"/>
      <c r="M97"/>
      <c r="Q97" s="22"/>
      <c r="T97" s="60"/>
    </row>
    <row r="98" spans="2:22" s="2" customFormat="1" ht="12.75" customHeight="1" x14ac:dyDescent="0.2">
      <c r="B98" s="156"/>
      <c r="C98" s="69"/>
      <c r="D98" s="157" t="s">
        <v>15</v>
      </c>
      <c r="E98" s="118"/>
      <c r="F98" s="108"/>
      <c r="G98" s="108"/>
      <c r="H98" s="63"/>
      <c r="I98" s="10"/>
      <c r="J98" s="121"/>
      <c r="K98" s="138"/>
      <c r="L98" s="101"/>
      <c r="M98" s="22"/>
      <c r="N98" s="22"/>
      <c r="O98" s="22"/>
      <c r="P98" s="15"/>
      <c r="Q98"/>
      <c r="R98"/>
      <c r="U98"/>
      <c r="V98"/>
    </row>
    <row r="99" spans="2:22" s="2" customFormat="1" x14ac:dyDescent="0.2">
      <c r="B99" s="38"/>
      <c r="C99" s="25"/>
      <c r="D99" s="163"/>
      <c r="E99" s="22"/>
      <c r="F99" s="92"/>
      <c r="G99" s="92"/>
      <c r="H99" s="12"/>
      <c r="I99" s="17"/>
      <c r="J99" s="121"/>
      <c r="K99" s="138"/>
      <c r="L99" s="101"/>
      <c r="M99" s="22"/>
      <c r="N99" s="22"/>
      <c r="O99" s="22"/>
      <c r="P99" s="36"/>
      <c r="Q99" s="15"/>
      <c r="R99" s="10"/>
      <c r="S99" s="15"/>
      <c r="T99" s="29"/>
      <c r="U99"/>
      <c r="V99"/>
    </row>
    <row r="100" spans="2:22" x14ac:dyDescent="0.2">
      <c r="B100" s="13"/>
      <c r="C100" s="9"/>
      <c r="I100" s="160"/>
      <c r="J100" s="124"/>
      <c r="K100" s="124"/>
      <c r="L100" s="101"/>
    </row>
    <row r="101" spans="2:22" ht="106.5" customHeight="1" x14ac:dyDescent="0.2">
      <c r="B101" s="13"/>
      <c r="C101" s="9"/>
      <c r="D101" s="169" t="s">
        <v>91</v>
      </c>
      <c r="E101" s="169"/>
      <c r="F101" s="169"/>
      <c r="G101" s="79"/>
      <c r="H101" s="3"/>
      <c r="I101" s="103"/>
      <c r="J101" s="125"/>
      <c r="K101" s="124"/>
      <c r="L101" s="101"/>
    </row>
    <row r="102" spans="2:22" x14ac:dyDescent="0.2">
      <c r="B102" s="13"/>
      <c r="C102" s="9"/>
      <c r="I102" s="160"/>
      <c r="J102" s="124"/>
      <c r="K102" s="124"/>
      <c r="L102" s="101"/>
    </row>
    <row r="103" spans="2:22" x14ac:dyDescent="0.2">
      <c r="B103" s="40"/>
      <c r="C103" s="40"/>
      <c r="D103" s="100"/>
      <c r="E103" s="44"/>
      <c r="F103" s="44"/>
      <c r="G103" s="44"/>
      <c r="H103" s="160"/>
      <c r="I103" s="160"/>
      <c r="J103" s="124"/>
      <c r="K103" s="124"/>
      <c r="L103" s="101"/>
    </row>
    <row r="104" spans="2:22" x14ac:dyDescent="0.2">
      <c r="B104" s="40"/>
      <c r="C104" s="40"/>
      <c r="D104" s="160"/>
      <c r="E104" s="44"/>
      <c r="F104" s="44"/>
      <c r="G104" s="44"/>
      <c r="H104" s="160"/>
      <c r="I104" s="160"/>
      <c r="J104" s="124"/>
      <c r="K104" s="124"/>
      <c r="L104" s="101"/>
    </row>
    <row r="105" spans="2:22" x14ac:dyDescent="0.2">
      <c r="B105" s="40"/>
      <c r="C105" s="40"/>
      <c r="D105" s="160"/>
      <c r="E105" s="80"/>
      <c r="F105" s="80"/>
      <c r="G105" s="80"/>
      <c r="H105" s="53"/>
      <c r="I105" s="53"/>
      <c r="J105" s="126"/>
      <c r="K105" s="126"/>
    </row>
    <row r="106" spans="2:22" x14ac:dyDescent="0.2">
      <c r="B106" s="40"/>
      <c r="C106" s="40"/>
      <c r="D106" s="38"/>
      <c r="E106" s="81"/>
      <c r="F106" s="54"/>
      <c r="G106" s="54"/>
      <c r="H106" s="38"/>
      <c r="I106" s="38"/>
      <c r="J106" s="123"/>
      <c r="K106" s="137"/>
    </row>
    <row r="107" spans="2:22" s="2" customFormat="1" x14ac:dyDescent="0.2">
      <c r="B107" s="163"/>
      <c r="C107" s="163"/>
      <c r="D107" s="38"/>
      <c r="E107" s="81"/>
      <c r="F107" s="54"/>
      <c r="G107" s="54"/>
      <c r="H107" s="38"/>
      <c r="I107" s="38"/>
      <c r="J107" s="123"/>
      <c r="K107" s="137"/>
      <c r="L107"/>
      <c r="M107" s="22"/>
      <c r="N107" s="9"/>
      <c r="O107" s="25"/>
      <c r="P107" s="17"/>
      <c r="Q107" s="15"/>
      <c r="R107" s="17"/>
      <c r="S107" s="15"/>
      <c r="T107" s="29"/>
      <c r="U107"/>
      <c r="V107"/>
    </row>
    <row r="108" spans="2:22" s="2" customFormat="1" x14ac:dyDescent="0.2">
      <c r="B108" s="163"/>
      <c r="C108" s="163"/>
      <c r="D108" s="38"/>
      <c r="E108" s="81"/>
      <c r="F108" s="54"/>
      <c r="G108" s="54"/>
      <c r="H108" s="38"/>
      <c r="I108" s="38"/>
      <c r="J108" s="123"/>
      <c r="K108" s="137"/>
      <c r="L108"/>
      <c r="M108" s="22"/>
      <c r="N108" s="9"/>
      <c r="O108" s="25"/>
      <c r="P108" s="17"/>
      <c r="Q108" s="15"/>
      <c r="R108" s="17"/>
      <c r="S108" s="15"/>
      <c r="T108" s="29"/>
      <c r="U108"/>
      <c r="V108"/>
    </row>
    <row r="109" spans="2:22" s="2" customFormat="1" x14ac:dyDescent="0.2">
      <c r="B109" s="163"/>
      <c r="C109" s="163"/>
      <c r="D109" s="38"/>
      <c r="E109" s="81"/>
      <c r="F109" s="54"/>
      <c r="G109" s="54"/>
      <c r="H109" s="38"/>
      <c r="I109" s="38"/>
      <c r="J109" s="123"/>
      <c r="K109" s="137"/>
      <c r="L109"/>
      <c r="M109" s="22"/>
      <c r="N109" s="9"/>
      <c r="O109" s="25"/>
      <c r="P109" s="17"/>
      <c r="Q109" s="15"/>
      <c r="R109" s="17"/>
      <c r="S109" s="15"/>
      <c r="T109" s="29"/>
      <c r="U109"/>
      <c r="V109"/>
    </row>
    <row r="110" spans="2:22" s="2" customFormat="1" ht="15" x14ac:dyDescent="0.2">
      <c r="B110" s="19"/>
      <c r="C110" s="19"/>
      <c r="D110" s="38"/>
      <c r="E110" s="81"/>
      <c r="F110" s="54"/>
      <c r="G110" s="54"/>
      <c r="H110" s="38"/>
      <c r="I110" s="38"/>
      <c r="J110" s="123"/>
      <c r="K110" s="137"/>
      <c r="L110"/>
      <c r="M110" s="22"/>
      <c r="N110" s="9"/>
      <c r="O110" s="25"/>
      <c r="P110" s="17"/>
      <c r="Q110" s="15"/>
      <c r="R110" s="17"/>
      <c r="S110" s="15"/>
      <c r="T110" s="29"/>
      <c r="U110"/>
      <c r="V110"/>
    </row>
    <row r="111" spans="2:22" s="2" customFormat="1" x14ac:dyDescent="0.2">
      <c r="B111" s="163"/>
      <c r="C111" s="163"/>
      <c r="D111" s="38"/>
      <c r="E111" s="81"/>
      <c r="F111" s="54"/>
      <c r="G111" s="54"/>
      <c r="H111" s="55"/>
      <c r="I111" s="55"/>
      <c r="J111" s="123"/>
      <c r="K111" s="137"/>
      <c r="L111"/>
      <c r="M111" s="22"/>
      <c r="N111" s="9"/>
      <c r="O111" s="25"/>
      <c r="P111" s="17"/>
      <c r="Q111" s="15"/>
      <c r="R111" s="17"/>
      <c r="S111" s="15"/>
      <c r="T111" s="29"/>
      <c r="U111"/>
      <c r="V111"/>
    </row>
    <row r="112" spans="2:22" s="2" customFormat="1" x14ac:dyDescent="0.2">
      <c r="B112" s="163"/>
      <c r="C112" s="163"/>
      <c r="D112" s="38"/>
      <c r="E112" s="54"/>
      <c r="F112" s="165"/>
      <c r="G112" s="165"/>
      <c r="H112" s="165"/>
      <c r="I112" s="165"/>
      <c r="J112" s="165"/>
      <c r="K112" s="138"/>
      <c r="L112"/>
      <c r="M112" s="9"/>
      <c r="N112" s="9"/>
      <c r="O112" s="25"/>
      <c r="P112" s="17"/>
      <c r="Q112" s="15"/>
      <c r="R112" s="17"/>
      <c r="S112" s="15"/>
      <c r="T112" s="29"/>
      <c r="U112"/>
      <c r="V112"/>
    </row>
    <row r="113" spans="2:22" s="2" customFormat="1" ht="15" x14ac:dyDescent="0.2">
      <c r="B113" s="163"/>
      <c r="C113" s="163"/>
      <c r="D113" s="160"/>
      <c r="E113" s="80"/>
      <c r="F113" s="93"/>
      <c r="G113" s="93"/>
      <c r="H113" s="56"/>
      <c r="I113" s="56"/>
      <c r="J113" s="127"/>
      <c r="K113" s="137"/>
      <c r="L113"/>
      <c r="M113" s="9"/>
      <c r="N113" s="9"/>
      <c r="O113" s="25"/>
      <c r="P113" s="17"/>
      <c r="Q113" s="15"/>
      <c r="R113" s="17"/>
      <c r="S113" s="15"/>
      <c r="T113" s="29"/>
      <c r="U113"/>
      <c r="V113"/>
    </row>
    <row r="114" spans="2:22" s="2" customFormat="1" x14ac:dyDescent="0.2">
      <c r="B114" s="163"/>
      <c r="C114" s="163"/>
      <c r="D114" s="38"/>
      <c r="E114" s="81"/>
      <c r="F114" s="54"/>
      <c r="G114" s="54"/>
      <c r="H114" s="38"/>
      <c r="I114" s="38"/>
      <c r="J114" s="123"/>
      <c r="K114" s="137"/>
      <c r="L114"/>
      <c r="M114" s="95"/>
      <c r="N114" s="9"/>
      <c r="O114" s="25"/>
      <c r="P114" s="12"/>
      <c r="Q114" s="15"/>
      <c r="R114" s="17"/>
      <c r="S114" s="15"/>
      <c r="T114" s="29"/>
      <c r="U114"/>
      <c r="V114"/>
    </row>
    <row r="115" spans="2:22" s="2" customFormat="1" x14ac:dyDescent="0.2">
      <c r="B115" s="163"/>
      <c r="C115" s="163"/>
      <c r="D115" s="38"/>
      <c r="E115" s="81"/>
      <c r="F115" s="54"/>
      <c r="G115" s="54"/>
      <c r="H115" s="38"/>
      <c r="I115" s="38"/>
      <c r="J115" s="123"/>
      <c r="K115" s="137"/>
      <c r="L115"/>
      <c r="M115" s="9"/>
      <c r="N115" s="9"/>
      <c r="O115" s="25"/>
      <c r="P115" s="17"/>
      <c r="Q115" s="15"/>
      <c r="R115" s="17"/>
      <c r="S115" s="15"/>
      <c r="U115"/>
      <c r="V115"/>
    </row>
    <row r="116" spans="2:22" x14ac:dyDescent="0.2">
      <c r="D116" s="53"/>
      <c r="E116" s="81"/>
      <c r="F116" s="80"/>
      <c r="G116" s="80"/>
      <c r="H116" s="55"/>
      <c r="I116" s="55"/>
      <c r="J116" s="123"/>
      <c r="K116" s="137"/>
      <c r="M116" s="9"/>
      <c r="N116" s="9"/>
      <c r="O116" s="9"/>
      <c r="P116" s="17"/>
      <c r="Q116" s="15"/>
      <c r="R116" s="17"/>
      <c r="S116" s="15"/>
    </row>
    <row r="117" spans="2:22" x14ac:dyDescent="0.2">
      <c r="D117" s="38"/>
      <c r="E117" s="81"/>
      <c r="F117" s="54"/>
      <c r="G117" s="54"/>
      <c r="H117" s="38"/>
      <c r="I117" s="38"/>
      <c r="J117" s="123"/>
      <c r="K117" s="137"/>
      <c r="M117" s="9"/>
      <c r="N117" s="9"/>
      <c r="O117" s="9"/>
      <c r="P117" s="24"/>
      <c r="Q117" s="15"/>
      <c r="R117" s="15"/>
      <c r="S117" s="15"/>
    </row>
    <row r="118" spans="2:22" ht="18.75" x14ac:dyDescent="0.2">
      <c r="B118" s="52"/>
      <c r="C118" s="100"/>
      <c r="D118" s="160"/>
      <c r="E118" s="54"/>
      <c r="F118" s="165"/>
      <c r="G118" s="165"/>
      <c r="H118" s="165"/>
      <c r="I118" s="165"/>
      <c r="J118" s="165"/>
      <c r="K118" s="138"/>
      <c r="M118" s="13"/>
      <c r="N118" s="9"/>
      <c r="O118" s="25"/>
      <c r="P118" s="17"/>
      <c r="Q118" s="15"/>
      <c r="R118" s="15"/>
    </row>
    <row r="119" spans="2:22" x14ac:dyDescent="0.2">
      <c r="B119" s="160"/>
      <c r="C119" s="160"/>
      <c r="D119" s="45"/>
      <c r="E119" s="54"/>
      <c r="F119" s="54"/>
      <c r="G119" s="54"/>
      <c r="H119" s="38"/>
      <c r="I119" s="38"/>
      <c r="J119" s="127"/>
      <c r="K119" s="137"/>
      <c r="M119" s="9"/>
      <c r="N119" s="95"/>
      <c r="O119" s="25"/>
      <c r="P119" s="17"/>
      <c r="Q119" s="15"/>
      <c r="R119" s="15"/>
    </row>
    <row r="120" spans="2:22" x14ac:dyDescent="0.2">
      <c r="B120" s="100"/>
      <c r="C120" s="100"/>
      <c r="D120" s="38"/>
      <c r="E120" s="81"/>
      <c r="F120" s="54"/>
      <c r="G120" s="54"/>
      <c r="H120" s="38"/>
      <c r="I120" s="38"/>
      <c r="J120" s="123"/>
      <c r="K120" s="137"/>
      <c r="M120" s="9"/>
      <c r="N120" s="9"/>
      <c r="O120" s="26"/>
      <c r="P120" s="17"/>
      <c r="Q120" s="15"/>
      <c r="R120" s="15"/>
    </row>
    <row r="121" spans="2:22" x14ac:dyDescent="0.2">
      <c r="B121" s="38"/>
      <c r="C121" s="38"/>
      <c r="D121" s="38"/>
      <c r="E121" s="81"/>
      <c r="F121" s="54"/>
      <c r="G121" s="54"/>
      <c r="H121" s="38"/>
      <c r="I121" s="38"/>
      <c r="J121" s="123"/>
      <c r="K121" s="137"/>
      <c r="M121" s="9"/>
      <c r="N121" s="9"/>
      <c r="O121" s="25"/>
      <c r="P121" s="17"/>
      <c r="Q121" s="15"/>
      <c r="R121" s="15"/>
    </row>
    <row r="122" spans="2:22" x14ac:dyDescent="0.2">
      <c r="B122" s="38"/>
      <c r="C122" s="38"/>
      <c r="D122" s="38"/>
      <c r="E122" s="81"/>
      <c r="F122" s="54"/>
      <c r="G122" s="54"/>
      <c r="H122" s="38"/>
      <c r="I122" s="38"/>
      <c r="J122" s="123"/>
      <c r="K122" s="137"/>
      <c r="M122" s="9"/>
      <c r="N122" s="9"/>
      <c r="O122" s="25"/>
      <c r="P122" s="9"/>
      <c r="Q122" s="15"/>
      <c r="R122" s="10"/>
      <c r="S122" s="11"/>
      <c r="T122" s="29"/>
    </row>
    <row r="123" spans="2:22" x14ac:dyDescent="0.2">
      <c r="B123" s="38"/>
      <c r="C123" s="38"/>
      <c r="D123" s="38"/>
      <c r="E123" s="81"/>
      <c r="F123" s="54"/>
      <c r="G123" s="54"/>
      <c r="H123" s="38"/>
      <c r="I123" s="38"/>
      <c r="J123" s="123"/>
      <c r="K123" s="137"/>
      <c r="M123" s="9"/>
      <c r="N123" s="9"/>
      <c r="O123" s="25"/>
      <c r="P123" s="18"/>
      <c r="Q123" s="14"/>
      <c r="R123" s="17"/>
      <c r="S123" s="14"/>
      <c r="T123" s="29"/>
    </row>
    <row r="124" spans="2:22" x14ac:dyDescent="0.2">
      <c r="B124" s="38"/>
      <c r="C124" s="38"/>
      <c r="D124" s="38"/>
      <c r="E124" s="81"/>
      <c r="F124" s="54"/>
      <c r="G124" s="54"/>
      <c r="H124" s="38"/>
      <c r="I124" s="38"/>
      <c r="J124" s="123"/>
      <c r="K124" s="137"/>
      <c r="M124" s="34"/>
      <c r="N124" s="25"/>
      <c r="O124" s="24"/>
      <c r="P124" s="18"/>
      <c r="Q124" s="14"/>
      <c r="R124" s="17"/>
      <c r="S124" s="14"/>
      <c r="T124" s="31"/>
    </row>
    <row r="125" spans="2:22" x14ac:dyDescent="0.2">
      <c r="B125" s="38"/>
      <c r="C125" s="38"/>
      <c r="D125" s="17"/>
      <c r="E125" s="81"/>
      <c r="F125" s="57"/>
      <c r="G125" s="57"/>
      <c r="H125" s="17"/>
      <c r="I125" s="17"/>
      <c r="J125" s="123"/>
      <c r="K125" s="137"/>
      <c r="M125" s="34"/>
      <c r="N125" s="26"/>
      <c r="O125" s="17"/>
      <c r="P125" s="18"/>
      <c r="Q125" s="14"/>
      <c r="R125" s="17"/>
      <c r="S125" s="14"/>
      <c r="T125" s="29"/>
    </row>
    <row r="126" spans="2:22" x14ac:dyDescent="0.2">
      <c r="B126" s="55"/>
      <c r="C126" s="55"/>
      <c r="D126" s="38"/>
      <c r="E126" s="54"/>
      <c r="F126" s="165"/>
      <c r="G126" s="165"/>
      <c r="H126" s="165"/>
      <c r="I126" s="165"/>
      <c r="J126" s="165"/>
      <c r="K126" s="138"/>
      <c r="M126" s="34"/>
      <c r="N126" s="25"/>
      <c r="O126" s="17"/>
      <c r="P126" s="18"/>
      <c r="Q126" s="14"/>
      <c r="R126" s="17"/>
      <c r="S126" s="14"/>
      <c r="T126" s="29"/>
    </row>
    <row r="127" spans="2:22" x14ac:dyDescent="0.2">
      <c r="B127" s="38"/>
      <c r="C127" s="38"/>
      <c r="D127" s="45"/>
      <c r="E127" s="54"/>
      <c r="F127" s="54"/>
      <c r="G127" s="54"/>
      <c r="H127" s="38"/>
      <c r="I127" s="38"/>
      <c r="J127" s="124"/>
      <c r="K127" s="137"/>
      <c r="M127" s="34"/>
      <c r="N127" s="25"/>
      <c r="O127" s="17"/>
      <c r="P127" s="18"/>
      <c r="Q127" s="14"/>
      <c r="R127" s="17"/>
      <c r="S127" s="14"/>
      <c r="T127" s="29"/>
    </row>
    <row r="128" spans="2:22" x14ac:dyDescent="0.2">
      <c r="B128" s="100"/>
      <c r="C128" s="100"/>
      <c r="D128" s="17"/>
      <c r="E128" s="54"/>
      <c r="F128" s="44"/>
      <c r="G128" s="44"/>
      <c r="H128" s="38"/>
      <c r="I128" s="38"/>
      <c r="J128" s="127"/>
      <c r="K128" s="137"/>
      <c r="M128" s="34"/>
      <c r="N128" s="25"/>
      <c r="O128" s="17"/>
      <c r="P128" s="9"/>
      <c r="Q128" s="15"/>
      <c r="R128" s="16"/>
      <c r="S128" s="11"/>
      <c r="T128" s="30"/>
    </row>
    <row r="129" spans="2:20" ht="12.75" customHeight="1" x14ac:dyDescent="0.2">
      <c r="B129" s="38"/>
      <c r="C129" s="38"/>
      <c r="D129" s="17"/>
      <c r="E129" s="81"/>
      <c r="F129" s="54"/>
      <c r="G129" s="54"/>
      <c r="H129" s="38"/>
      <c r="I129" s="38"/>
      <c r="J129" s="123"/>
      <c r="K129" s="137"/>
      <c r="M129" s="34"/>
      <c r="N129" s="25"/>
      <c r="O129" s="9"/>
      <c r="P129" s="9"/>
      <c r="R129" s="10"/>
    </row>
    <row r="130" spans="2:20" ht="12.75" customHeight="1" x14ac:dyDescent="0.2">
      <c r="B130" s="38"/>
      <c r="C130" s="38"/>
      <c r="D130" s="17"/>
      <c r="E130" s="81"/>
      <c r="F130" s="54"/>
      <c r="G130" s="54"/>
      <c r="H130" s="38"/>
      <c r="I130" s="38"/>
      <c r="J130" s="123"/>
      <c r="K130" s="137"/>
      <c r="N130" s="25"/>
      <c r="O130" s="13"/>
      <c r="P130" s="9"/>
      <c r="R130" s="10"/>
    </row>
    <row r="131" spans="2:20" ht="12.75" customHeight="1" x14ac:dyDescent="0.2">
      <c r="B131" s="38"/>
      <c r="C131" s="38"/>
      <c r="D131" s="17"/>
      <c r="E131" s="81"/>
      <c r="F131" s="54"/>
      <c r="G131" s="54"/>
      <c r="H131" s="160"/>
      <c r="I131" s="160"/>
      <c r="J131" s="123"/>
      <c r="K131" s="137"/>
      <c r="N131" s="25"/>
      <c r="O131" s="10"/>
      <c r="P131" s="9"/>
      <c r="R131" s="10"/>
      <c r="T131" s="1"/>
    </row>
    <row r="132" spans="2:20" ht="12.75" customHeight="1" x14ac:dyDescent="0.2">
      <c r="B132" s="38"/>
      <c r="C132" s="38"/>
      <c r="D132" s="17"/>
      <c r="E132" s="81"/>
      <c r="F132" s="54"/>
      <c r="G132" s="54"/>
      <c r="H132" s="160"/>
      <c r="I132" s="160"/>
      <c r="J132" s="123"/>
      <c r="K132" s="137"/>
      <c r="N132" s="25"/>
      <c r="O132" s="13"/>
      <c r="P132" s="9"/>
      <c r="R132" s="10"/>
    </row>
    <row r="133" spans="2:20" ht="15" customHeight="1" x14ac:dyDescent="0.2">
      <c r="B133" s="38"/>
      <c r="C133" s="38"/>
      <c r="D133" s="17"/>
      <c r="E133" s="81"/>
      <c r="F133" s="54"/>
      <c r="G133" s="54"/>
      <c r="H133" s="160"/>
      <c r="I133" s="160"/>
      <c r="J133" s="123"/>
      <c r="K133" s="137"/>
    </row>
    <row r="134" spans="2:20" x14ac:dyDescent="0.2">
      <c r="B134" s="100"/>
      <c r="C134" s="38"/>
      <c r="D134" s="17"/>
      <c r="E134" s="81"/>
      <c r="F134" s="54"/>
      <c r="G134" s="54"/>
      <c r="H134" s="160"/>
      <c r="I134" s="160"/>
      <c r="J134" s="123"/>
      <c r="K134" s="137"/>
    </row>
    <row r="135" spans="2:20" x14ac:dyDescent="0.2">
      <c r="B135" s="38"/>
      <c r="C135" s="38"/>
      <c r="D135" s="17"/>
      <c r="E135" s="81"/>
      <c r="F135" s="54"/>
      <c r="G135" s="54"/>
      <c r="H135" s="160"/>
      <c r="I135" s="160"/>
      <c r="J135" s="123"/>
      <c r="K135" s="137"/>
    </row>
    <row r="136" spans="2:20" x14ac:dyDescent="0.2">
      <c r="B136" s="38"/>
      <c r="C136" s="38"/>
      <c r="D136" s="38"/>
      <c r="E136" s="54"/>
      <c r="F136" s="165"/>
      <c r="G136" s="165"/>
      <c r="H136" s="165"/>
      <c r="I136" s="165"/>
      <c r="J136" s="165"/>
      <c r="K136" s="138"/>
    </row>
    <row r="137" spans="2:20" x14ac:dyDescent="0.2">
      <c r="B137" s="38"/>
      <c r="C137" s="38"/>
      <c r="D137" s="38"/>
      <c r="E137" s="54"/>
      <c r="F137" s="82"/>
      <c r="G137" s="82"/>
      <c r="H137" s="165"/>
      <c r="I137" s="165"/>
      <c r="J137" s="128"/>
      <c r="K137" s="138"/>
    </row>
    <row r="138" spans="2:20" x14ac:dyDescent="0.2">
      <c r="B138" s="38"/>
      <c r="C138" s="38"/>
      <c r="D138" s="160"/>
      <c r="E138" s="159"/>
      <c r="F138" s="160"/>
      <c r="G138" s="160"/>
      <c r="H138" s="160"/>
      <c r="I138" s="160"/>
      <c r="J138" s="160"/>
      <c r="K138" s="138"/>
    </row>
    <row r="139" spans="2:20" x14ac:dyDescent="0.2">
      <c r="B139" s="38"/>
      <c r="C139" s="38"/>
      <c r="D139" s="160"/>
      <c r="E139" s="159"/>
      <c r="F139" s="160"/>
      <c r="G139" s="160"/>
      <c r="H139" s="160"/>
      <c r="I139" s="160"/>
      <c r="J139" s="160"/>
      <c r="K139" s="138"/>
    </row>
    <row r="140" spans="2:20" x14ac:dyDescent="0.2">
      <c r="B140" s="160"/>
      <c r="C140" s="26"/>
      <c r="D140" s="160"/>
      <c r="E140" s="159"/>
      <c r="F140" s="160"/>
      <c r="G140" s="160"/>
      <c r="H140" s="160"/>
      <c r="I140" s="160"/>
      <c r="J140" s="160"/>
      <c r="K140" s="138"/>
    </row>
    <row r="141" spans="2:20" x14ac:dyDescent="0.2">
      <c r="B141" s="38"/>
      <c r="C141" s="38"/>
      <c r="D141" s="160"/>
      <c r="E141" s="159"/>
      <c r="F141" s="160"/>
      <c r="G141" s="160"/>
      <c r="H141" s="160"/>
      <c r="I141" s="160"/>
      <c r="J141" s="160"/>
      <c r="K141" s="138"/>
    </row>
    <row r="142" spans="2:20" x14ac:dyDescent="0.2">
      <c r="B142" s="100"/>
      <c r="C142" s="38"/>
      <c r="D142" s="160"/>
      <c r="E142" s="82"/>
      <c r="F142" s="82"/>
      <c r="G142" s="82"/>
      <c r="H142" s="17"/>
      <c r="I142" s="17"/>
      <c r="J142" s="123"/>
      <c r="K142" s="138"/>
    </row>
    <row r="143" spans="2:20" ht="15.75" x14ac:dyDescent="0.2">
      <c r="B143" s="160"/>
      <c r="C143" s="100"/>
      <c r="D143" s="161"/>
      <c r="E143" s="162"/>
      <c r="F143" s="162"/>
      <c r="G143" s="162"/>
      <c r="H143" s="162"/>
      <c r="I143" s="162"/>
      <c r="J143" s="162"/>
      <c r="K143" s="140"/>
    </row>
    <row r="144" spans="2:20" x14ac:dyDescent="0.2">
      <c r="B144" s="160"/>
      <c r="C144" s="26"/>
      <c r="D144" s="45"/>
      <c r="E144" s="54"/>
      <c r="F144" s="54"/>
      <c r="G144" s="54"/>
      <c r="H144" s="38"/>
      <c r="I144" s="38"/>
      <c r="J144" s="127"/>
      <c r="K144" s="137"/>
    </row>
    <row r="145" spans="2:24" x14ac:dyDescent="0.2">
      <c r="B145" s="160"/>
      <c r="C145" s="26"/>
      <c r="D145" s="38"/>
      <c r="E145" s="44"/>
      <c r="F145" s="160"/>
      <c r="G145" s="160"/>
      <c r="H145" s="160"/>
      <c r="I145" s="160"/>
      <c r="J145" s="160"/>
      <c r="K145" s="141"/>
      <c r="L145" s="28"/>
    </row>
    <row r="146" spans="2:24" x14ac:dyDescent="0.2">
      <c r="B146" s="160"/>
      <c r="C146" s="26"/>
      <c r="D146" s="38"/>
      <c r="E146" s="44"/>
      <c r="F146" s="160"/>
      <c r="G146" s="160"/>
      <c r="H146" s="160"/>
      <c r="I146" s="160"/>
      <c r="J146" s="160"/>
      <c r="K146" s="141"/>
      <c r="L146" s="28"/>
    </row>
    <row r="147" spans="2:24" ht="15.75" x14ac:dyDescent="0.2">
      <c r="B147" s="160"/>
      <c r="C147" s="26"/>
      <c r="D147" s="161"/>
      <c r="E147" s="162"/>
      <c r="F147" s="162"/>
      <c r="G147" s="162"/>
      <c r="H147" s="162"/>
      <c r="I147" s="162"/>
      <c r="J147" s="162"/>
      <c r="K147" s="140"/>
    </row>
    <row r="148" spans="2:24" x14ac:dyDescent="0.2">
      <c r="B148" s="160"/>
      <c r="C148" s="26"/>
      <c r="D148" s="38"/>
      <c r="F148" s="163"/>
      <c r="G148" s="163"/>
      <c r="J148" s="163"/>
      <c r="K148" s="142"/>
      <c r="L148" s="28"/>
    </row>
    <row r="149" spans="2:24" x14ac:dyDescent="0.2">
      <c r="B149" s="160"/>
      <c r="C149" s="26"/>
      <c r="D149" s="38"/>
      <c r="F149" s="163"/>
      <c r="G149" s="163"/>
      <c r="J149" s="163"/>
      <c r="K149" s="142"/>
      <c r="L149" s="28"/>
    </row>
    <row r="150" spans="2:24" s="22" customFormat="1" x14ac:dyDescent="0.2">
      <c r="B150" s="160"/>
      <c r="C150" s="26"/>
      <c r="D150" s="38"/>
      <c r="F150" s="163"/>
      <c r="G150" s="163"/>
      <c r="H150" s="163"/>
      <c r="I150" s="163"/>
      <c r="J150" s="163"/>
      <c r="K150" s="142"/>
      <c r="L150" s="28"/>
      <c r="Q150"/>
      <c r="R150"/>
      <c r="S150"/>
      <c r="T150"/>
      <c r="U150"/>
      <c r="V150"/>
      <c r="W150"/>
      <c r="X150"/>
    </row>
    <row r="151" spans="2:24" s="22" customFormat="1" x14ac:dyDescent="0.2">
      <c r="B151" s="38"/>
      <c r="C151" s="38"/>
      <c r="D151" s="38"/>
      <c r="F151" s="163"/>
      <c r="G151" s="163"/>
      <c r="H151" s="163"/>
      <c r="I151" s="163"/>
      <c r="J151" s="163"/>
      <c r="K151" s="142"/>
      <c r="L151" s="28"/>
      <c r="Q151"/>
      <c r="R151"/>
      <c r="S151"/>
      <c r="T151"/>
      <c r="U151"/>
      <c r="V151"/>
      <c r="W151"/>
      <c r="X151"/>
    </row>
    <row r="152" spans="2:24" s="22" customFormat="1" x14ac:dyDescent="0.2">
      <c r="B152" s="38"/>
      <c r="C152" s="38"/>
      <c r="D152" s="38"/>
      <c r="H152" s="16"/>
      <c r="I152" s="16"/>
      <c r="J152" s="129"/>
      <c r="K152" s="142"/>
      <c r="L152" s="30"/>
      <c r="Q152"/>
      <c r="R152"/>
      <c r="S152"/>
      <c r="T152"/>
      <c r="U152"/>
      <c r="V152"/>
      <c r="W152"/>
      <c r="X152"/>
    </row>
    <row r="153" spans="2:24" s="22" customFormat="1" ht="15.75" x14ac:dyDescent="0.2">
      <c r="B153" s="160"/>
      <c r="C153" s="160"/>
      <c r="D153" s="38"/>
      <c r="E153" s="164"/>
      <c r="F153" s="163"/>
      <c r="G153" s="163"/>
      <c r="H153" s="163"/>
      <c r="I153" s="163"/>
      <c r="J153" s="163"/>
      <c r="K153" s="143"/>
      <c r="L153" s="43"/>
      <c r="Q153"/>
      <c r="R153"/>
      <c r="S153"/>
      <c r="T153"/>
      <c r="U153"/>
      <c r="V153"/>
      <c r="W153"/>
      <c r="X153"/>
    </row>
    <row r="154" spans="2:24" s="22" customFormat="1" x14ac:dyDescent="0.2">
      <c r="B154" s="160"/>
      <c r="C154" s="160"/>
      <c r="D154" s="38"/>
      <c r="E154" s="81"/>
      <c r="F154" s="41"/>
      <c r="G154" s="41"/>
      <c r="H154" s="40"/>
      <c r="I154" s="40"/>
      <c r="J154" s="121"/>
      <c r="K154" s="136"/>
      <c r="L154" s="1"/>
      <c r="Q154"/>
      <c r="R154"/>
      <c r="S154"/>
      <c r="T154"/>
      <c r="U154"/>
      <c r="V154"/>
      <c r="W154"/>
      <c r="X154"/>
    </row>
    <row r="155" spans="2:24" s="22" customFormat="1" x14ac:dyDescent="0.2">
      <c r="B155" s="160"/>
      <c r="C155" s="160"/>
      <c r="D155" s="37"/>
      <c r="E155" s="81"/>
      <c r="F155" s="41"/>
      <c r="G155" s="41"/>
      <c r="H155" s="40"/>
      <c r="I155" s="40"/>
      <c r="J155" s="121"/>
      <c r="K155" s="136"/>
      <c r="L155" s="1"/>
      <c r="Q155"/>
      <c r="R155"/>
      <c r="S155"/>
      <c r="T155"/>
      <c r="U155"/>
      <c r="V155"/>
      <c r="W155"/>
      <c r="X155"/>
    </row>
    <row r="156" spans="2:24" s="22" customFormat="1" x14ac:dyDescent="0.2">
      <c r="B156" s="160"/>
      <c r="C156" s="160"/>
      <c r="D156" s="40"/>
      <c r="E156" s="81"/>
      <c r="F156" s="41"/>
      <c r="G156" s="41"/>
      <c r="H156" s="40"/>
      <c r="I156" s="40"/>
      <c r="J156" s="121"/>
      <c r="K156" s="136"/>
      <c r="L156"/>
      <c r="Q156"/>
      <c r="R156"/>
      <c r="S156"/>
      <c r="T156"/>
      <c r="U156"/>
      <c r="V156"/>
      <c r="W156"/>
      <c r="X156"/>
    </row>
    <row r="157" spans="2:24" s="22" customFormat="1" x14ac:dyDescent="0.2">
      <c r="B157" s="160"/>
      <c r="C157" s="160"/>
      <c r="D157" s="58"/>
      <c r="E157" s="81"/>
      <c r="F157" s="41"/>
      <c r="G157" s="41"/>
      <c r="H157" s="40"/>
      <c r="I157" s="40"/>
      <c r="J157" s="121"/>
      <c r="K157" s="136"/>
      <c r="L157"/>
      <c r="Q157"/>
      <c r="R157"/>
      <c r="S157"/>
      <c r="T157"/>
      <c r="U157"/>
      <c r="V157"/>
      <c r="W157"/>
      <c r="X157"/>
    </row>
    <row r="158" spans="2:24" s="22" customFormat="1" x14ac:dyDescent="0.2">
      <c r="B158" s="160"/>
      <c r="C158" s="160"/>
      <c r="D158" s="59"/>
      <c r="E158" s="81"/>
      <c r="F158" s="41"/>
      <c r="G158" s="41"/>
      <c r="H158" s="40"/>
      <c r="I158" s="40"/>
      <c r="J158" s="121"/>
      <c r="K158" s="136"/>
      <c r="L158"/>
      <c r="Q158"/>
      <c r="R158"/>
      <c r="S158"/>
      <c r="T158"/>
      <c r="U158"/>
      <c r="V158"/>
      <c r="W158"/>
      <c r="X158"/>
    </row>
    <row r="159" spans="2:24" s="22" customFormat="1" x14ac:dyDescent="0.2">
      <c r="B159" s="38"/>
      <c r="C159" s="38"/>
      <c r="D159" s="38"/>
      <c r="E159" s="41"/>
      <c r="F159" s="41"/>
      <c r="G159" s="41"/>
      <c r="H159" s="40"/>
      <c r="I159" s="40"/>
      <c r="J159" s="130"/>
      <c r="K159" s="136"/>
      <c r="L159"/>
      <c r="Q159"/>
      <c r="R159"/>
      <c r="S159"/>
      <c r="T159"/>
      <c r="U159"/>
      <c r="V159"/>
      <c r="W159"/>
      <c r="X159"/>
    </row>
    <row r="160" spans="2:24" s="22" customFormat="1" x14ac:dyDescent="0.2">
      <c r="B160" s="38"/>
      <c r="C160" s="38"/>
      <c r="D160" s="38"/>
      <c r="E160" s="81"/>
      <c r="F160" s="41"/>
      <c r="G160" s="41"/>
      <c r="H160" s="40"/>
      <c r="I160" s="40"/>
      <c r="J160" s="121"/>
      <c r="K160" s="136"/>
      <c r="L160"/>
      <c r="Q160"/>
      <c r="R160"/>
      <c r="S160"/>
      <c r="T160"/>
      <c r="U160"/>
      <c r="V160"/>
      <c r="W160"/>
      <c r="X160"/>
    </row>
    <row r="161" spans="2:24" s="22" customFormat="1" x14ac:dyDescent="0.2">
      <c r="B161" s="38"/>
      <c r="C161" s="38"/>
      <c r="D161" s="38"/>
      <c r="E161" s="41"/>
      <c r="F161" s="41"/>
      <c r="G161" s="41"/>
      <c r="H161" s="40"/>
      <c r="I161" s="40"/>
      <c r="J161" s="130"/>
      <c r="K161" s="136"/>
      <c r="L161"/>
      <c r="Q161"/>
      <c r="R161"/>
      <c r="S161"/>
      <c r="T161"/>
      <c r="U161"/>
      <c r="V161"/>
      <c r="W161"/>
      <c r="X161"/>
    </row>
    <row r="162" spans="2:24" s="22" customFormat="1" x14ac:dyDescent="0.2">
      <c r="B162" s="160"/>
      <c r="C162" s="160"/>
      <c r="D162" s="37"/>
      <c r="E162" s="81"/>
      <c r="F162" s="41"/>
      <c r="G162" s="41"/>
      <c r="H162" s="40"/>
      <c r="I162" s="40"/>
      <c r="J162" s="121"/>
      <c r="K162" s="136"/>
      <c r="L162"/>
      <c r="Q162"/>
      <c r="R162"/>
      <c r="S162"/>
      <c r="T162"/>
      <c r="U162"/>
      <c r="V162"/>
      <c r="W162"/>
      <c r="X162"/>
    </row>
    <row r="163" spans="2:24" s="22" customFormat="1" x14ac:dyDescent="0.2">
      <c r="B163" s="37"/>
      <c r="C163" s="37"/>
      <c r="D163" s="38"/>
      <c r="E163" s="81"/>
      <c r="F163" s="41"/>
      <c r="G163" s="41"/>
      <c r="H163" s="40"/>
      <c r="I163" s="40"/>
      <c r="J163" s="121"/>
      <c r="K163" s="136"/>
      <c r="L163"/>
      <c r="Q163"/>
      <c r="R163"/>
      <c r="S163"/>
      <c r="T163"/>
      <c r="U163"/>
      <c r="V163"/>
      <c r="W163"/>
      <c r="X163"/>
    </row>
    <row r="164" spans="2:24" s="22" customFormat="1" x14ac:dyDescent="0.2">
      <c r="B164" s="37"/>
      <c r="C164" s="37"/>
      <c r="D164" s="37"/>
      <c r="E164" s="81"/>
      <c r="F164" s="41"/>
      <c r="G164" s="41"/>
      <c r="H164" s="40"/>
      <c r="I164" s="40"/>
      <c r="J164" s="121"/>
      <c r="K164" s="136"/>
      <c r="L164"/>
      <c r="Q164"/>
      <c r="R164"/>
      <c r="S164"/>
      <c r="T164"/>
      <c r="U164"/>
      <c r="V164"/>
      <c r="W164"/>
      <c r="X164"/>
    </row>
    <row r="165" spans="2:24" s="22" customFormat="1" x14ac:dyDescent="0.2">
      <c r="B165" s="37"/>
      <c r="C165" s="37"/>
      <c r="D165" s="38"/>
      <c r="E165" s="81"/>
      <c r="F165" s="41"/>
      <c r="G165" s="41"/>
      <c r="H165" s="40"/>
      <c r="I165" s="40"/>
      <c r="J165" s="121"/>
      <c r="K165" s="136"/>
      <c r="L165"/>
      <c r="Q165"/>
      <c r="R165"/>
      <c r="S165"/>
      <c r="T165"/>
      <c r="U165"/>
      <c r="V165"/>
      <c r="W165"/>
      <c r="X165"/>
    </row>
    <row r="166" spans="2:24" s="22" customFormat="1" x14ac:dyDescent="0.2">
      <c r="B166" s="37"/>
      <c r="C166" s="37"/>
      <c r="D166" s="38"/>
      <c r="E166" s="81"/>
      <c r="F166" s="41"/>
      <c r="G166" s="41"/>
      <c r="H166" s="40"/>
      <c r="I166" s="40"/>
      <c r="J166" s="121"/>
      <c r="K166" s="136"/>
      <c r="L166"/>
      <c r="Q166"/>
      <c r="R166"/>
      <c r="S166"/>
      <c r="T166"/>
      <c r="U166"/>
      <c r="V166"/>
      <c r="W166"/>
      <c r="X166"/>
    </row>
    <row r="167" spans="2:24" s="22" customFormat="1" x14ac:dyDescent="0.2">
      <c r="B167" s="37"/>
      <c r="C167" s="37"/>
      <c r="D167" s="38"/>
      <c r="E167" s="81"/>
      <c r="F167" s="41"/>
      <c r="G167" s="41"/>
      <c r="H167" s="40"/>
      <c r="I167" s="40"/>
      <c r="J167" s="121"/>
      <c r="K167" s="136"/>
      <c r="L167"/>
      <c r="M167" s="20"/>
      <c r="Q167"/>
      <c r="R167"/>
      <c r="S167"/>
      <c r="T167"/>
      <c r="U167"/>
      <c r="V167"/>
      <c r="W167"/>
      <c r="X167"/>
    </row>
    <row r="168" spans="2:24" s="22" customFormat="1" x14ac:dyDescent="0.2">
      <c r="B168" s="37"/>
      <c r="C168" s="37"/>
      <c r="D168" s="37"/>
      <c r="E168" s="81"/>
      <c r="F168" s="41"/>
      <c r="G168" s="41"/>
      <c r="H168" s="40"/>
      <c r="I168" s="40"/>
      <c r="J168" s="121"/>
      <c r="K168" s="136"/>
      <c r="L168"/>
      <c r="M168" s="20"/>
      <c r="Q168"/>
      <c r="R168"/>
      <c r="S168"/>
      <c r="T168"/>
      <c r="U168"/>
      <c r="V168"/>
      <c r="W168"/>
      <c r="X168"/>
    </row>
    <row r="169" spans="2:24" s="22" customFormat="1" x14ac:dyDescent="0.2">
      <c r="B169" s="37"/>
      <c r="C169" s="37"/>
      <c r="D169" s="37"/>
      <c r="E169" s="81"/>
      <c r="F169" s="41"/>
      <c r="G169" s="41"/>
      <c r="H169" s="40"/>
      <c r="I169" s="40"/>
      <c r="J169" s="121"/>
      <c r="K169" s="136"/>
      <c r="L169"/>
      <c r="M169" s="20"/>
      <c r="Q169"/>
      <c r="R169"/>
      <c r="S169"/>
      <c r="T169"/>
      <c r="U169"/>
      <c r="V169"/>
      <c r="W169"/>
      <c r="X169"/>
    </row>
    <row r="170" spans="2:24" s="22" customFormat="1" x14ac:dyDescent="0.2">
      <c r="B170" s="37"/>
      <c r="C170" s="37"/>
      <c r="D170" s="40"/>
      <c r="E170" s="41"/>
      <c r="F170" s="165"/>
      <c r="G170" s="165"/>
      <c r="H170" s="165"/>
      <c r="I170" s="165"/>
      <c r="J170" s="165"/>
      <c r="K170" s="138"/>
      <c r="L170"/>
      <c r="M170" s="20"/>
      <c r="Q170"/>
      <c r="R170"/>
      <c r="S170"/>
      <c r="T170"/>
      <c r="U170"/>
      <c r="V170"/>
      <c r="W170"/>
      <c r="X170"/>
    </row>
    <row r="171" spans="2:24" s="22" customFormat="1" x14ac:dyDescent="0.2">
      <c r="B171" s="37"/>
      <c r="C171" s="37"/>
      <c r="D171" s="160"/>
      <c r="E171" s="54"/>
      <c r="F171" s="44"/>
      <c r="G171" s="44"/>
      <c r="H171" s="160"/>
      <c r="I171" s="160"/>
      <c r="J171" s="124"/>
      <c r="K171" s="137"/>
      <c r="L171"/>
      <c r="Q171"/>
      <c r="R171"/>
      <c r="S171"/>
      <c r="T171"/>
      <c r="U171"/>
      <c r="V171"/>
      <c r="W171"/>
      <c r="X171"/>
    </row>
    <row r="172" spans="2:24" s="22" customFormat="1" x14ac:dyDescent="0.2">
      <c r="B172" s="37"/>
      <c r="C172" s="37"/>
      <c r="D172" s="45"/>
      <c r="E172" s="54"/>
      <c r="F172" s="44"/>
      <c r="G172" s="44"/>
      <c r="H172" s="160"/>
      <c r="I172" s="160"/>
      <c r="J172" s="124"/>
      <c r="K172" s="137"/>
      <c r="L172"/>
      <c r="Q172"/>
      <c r="R172"/>
      <c r="S172"/>
      <c r="T172"/>
      <c r="U172"/>
      <c r="V172"/>
      <c r="W172"/>
      <c r="X172"/>
    </row>
    <row r="173" spans="2:24" s="22" customFormat="1" x14ac:dyDescent="0.2">
      <c r="B173" s="37"/>
      <c r="C173" s="37"/>
      <c r="D173" s="38"/>
      <c r="E173" s="81"/>
      <c r="F173" s="54"/>
      <c r="G173" s="54"/>
      <c r="H173" s="160"/>
      <c r="I173" s="160"/>
      <c r="J173" s="123"/>
      <c r="K173" s="137"/>
      <c r="L173"/>
      <c r="Q173"/>
      <c r="R173"/>
      <c r="S173"/>
      <c r="T173"/>
      <c r="U173"/>
      <c r="V173"/>
      <c r="W173"/>
      <c r="X173"/>
    </row>
    <row r="174" spans="2:24" s="22" customFormat="1" ht="12.75" customHeight="1" x14ac:dyDescent="0.2">
      <c r="B174" s="37"/>
      <c r="C174" s="37"/>
      <c r="D174" s="38"/>
      <c r="E174" s="54"/>
      <c r="F174" s="165"/>
      <c r="G174" s="165"/>
      <c r="H174" s="165"/>
      <c r="I174" s="165"/>
      <c r="J174" s="165"/>
      <c r="K174" s="138"/>
      <c r="L174"/>
      <c r="Q174"/>
      <c r="R174"/>
      <c r="S174"/>
      <c r="T174"/>
      <c r="U174"/>
      <c r="V174"/>
      <c r="W174"/>
      <c r="X174"/>
    </row>
    <row r="175" spans="2:24" s="22" customFormat="1" x14ac:dyDescent="0.2">
      <c r="B175" s="37"/>
      <c r="C175" s="37"/>
      <c r="D175" s="160"/>
      <c r="E175" s="44"/>
      <c r="F175" s="44"/>
      <c r="G175" s="44"/>
      <c r="H175" s="160"/>
      <c r="I175" s="160"/>
      <c r="J175" s="124"/>
      <c r="K175" s="124"/>
      <c r="L175"/>
      <c r="Q175"/>
      <c r="R175"/>
      <c r="S175"/>
      <c r="T175"/>
      <c r="U175"/>
      <c r="V175"/>
      <c r="W175"/>
      <c r="X175"/>
    </row>
    <row r="176" spans="2:24" s="22" customFormat="1" x14ac:dyDescent="0.2">
      <c r="B176" s="37"/>
      <c r="C176" s="37"/>
      <c r="D176" s="160"/>
      <c r="E176" s="159"/>
      <c r="F176" s="160"/>
      <c r="G176" s="160"/>
      <c r="H176" s="160"/>
      <c r="I176" s="160"/>
      <c r="J176" s="160"/>
      <c r="K176" s="138"/>
      <c r="L176"/>
      <c r="Q176"/>
      <c r="R176"/>
      <c r="S176"/>
      <c r="T176"/>
      <c r="U176"/>
      <c r="V176"/>
      <c r="W176"/>
      <c r="X176"/>
    </row>
    <row r="177" spans="2:24" s="22" customFormat="1" x14ac:dyDescent="0.2">
      <c r="B177" s="37"/>
      <c r="C177" s="37"/>
      <c r="D177" s="160"/>
      <c r="E177" s="159"/>
      <c r="F177" s="160"/>
      <c r="G177" s="160"/>
      <c r="H177" s="160"/>
      <c r="I177" s="160"/>
      <c r="J177" s="160"/>
      <c r="K177" s="138"/>
      <c r="L177"/>
      <c r="N177"/>
      <c r="Q177"/>
      <c r="R177"/>
      <c r="S177"/>
      <c r="T177"/>
      <c r="U177"/>
      <c r="V177"/>
      <c r="W177"/>
      <c r="X177"/>
    </row>
    <row r="178" spans="2:24" s="22" customFormat="1" x14ac:dyDescent="0.2">
      <c r="B178" s="37"/>
      <c r="C178" s="37"/>
      <c r="D178" s="160"/>
      <c r="E178" s="159"/>
      <c r="F178" s="160"/>
      <c r="G178" s="160"/>
      <c r="H178" s="160"/>
      <c r="I178" s="160"/>
      <c r="J178" s="160"/>
      <c r="K178" s="138"/>
      <c r="L178"/>
      <c r="Q178"/>
      <c r="R178"/>
      <c r="S178"/>
      <c r="T178"/>
      <c r="U178"/>
      <c r="V178"/>
      <c r="W178"/>
      <c r="X178"/>
    </row>
    <row r="179" spans="2:24" s="22" customFormat="1" x14ac:dyDescent="0.2">
      <c r="B179" s="37"/>
      <c r="C179" s="37"/>
      <c r="D179" s="47"/>
      <c r="E179" s="83"/>
      <c r="F179" s="44"/>
      <c r="G179" s="44"/>
      <c r="H179" s="160"/>
      <c r="I179" s="160"/>
      <c r="J179" s="124"/>
      <c r="K179" s="138"/>
      <c r="L179"/>
      <c r="Q179"/>
      <c r="R179"/>
      <c r="S179"/>
      <c r="T179"/>
      <c r="U179"/>
      <c r="V179"/>
      <c r="W179"/>
      <c r="X179"/>
    </row>
    <row r="180" spans="2:24" s="22" customFormat="1" x14ac:dyDescent="0.2">
      <c r="B180" s="37"/>
      <c r="C180" s="37"/>
      <c r="D180" s="49"/>
      <c r="E180" s="83"/>
      <c r="F180" s="44"/>
      <c r="G180" s="44"/>
      <c r="H180" s="160"/>
      <c r="I180" s="160"/>
      <c r="J180" s="124"/>
      <c r="K180" s="138"/>
      <c r="L180"/>
      <c r="Q180"/>
      <c r="R180"/>
      <c r="S180"/>
      <c r="T180"/>
      <c r="U180"/>
      <c r="V180"/>
      <c r="W180"/>
      <c r="X180"/>
    </row>
    <row r="181" spans="2:24" s="22" customFormat="1" x14ac:dyDescent="0.2">
      <c r="B181" s="37"/>
      <c r="C181" s="37"/>
      <c r="D181" s="51"/>
      <c r="E181" s="83"/>
      <c r="F181" s="44"/>
      <c r="G181" s="44"/>
      <c r="H181" s="160"/>
      <c r="I181" s="160"/>
      <c r="J181" s="124"/>
      <c r="K181" s="138"/>
      <c r="L181"/>
      <c r="Q181"/>
      <c r="R181"/>
      <c r="S181"/>
      <c r="T181"/>
      <c r="U181"/>
      <c r="V181"/>
      <c r="W181"/>
      <c r="X181"/>
    </row>
    <row r="182" spans="2:24" s="22" customFormat="1" x14ac:dyDescent="0.2">
      <c r="B182" s="37"/>
      <c r="C182" s="37"/>
      <c r="D182" s="49"/>
      <c r="E182" s="159"/>
      <c r="F182" s="160"/>
      <c r="G182" s="160"/>
      <c r="H182" s="160"/>
      <c r="I182" s="160"/>
      <c r="J182" s="160"/>
      <c r="K182" s="138"/>
      <c r="L182"/>
      <c r="Q182"/>
      <c r="R182"/>
      <c r="S182"/>
      <c r="T182"/>
      <c r="U182"/>
      <c r="V182"/>
      <c r="W182"/>
      <c r="X182"/>
    </row>
    <row r="183" spans="2:24" s="22" customFormat="1" ht="15.75" x14ac:dyDescent="0.2">
      <c r="B183" s="37"/>
      <c r="C183" s="37"/>
      <c r="D183" s="51"/>
      <c r="E183" s="84"/>
      <c r="F183" s="84"/>
      <c r="G183" s="84"/>
      <c r="H183" s="39"/>
      <c r="I183" s="39"/>
      <c r="J183" s="131"/>
      <c r="K183" s="140"/>
      <c r="L183"/>
      <c r="Q183"/>
      <c r="R183"/>
      <c r="S183"/>
      <c r="T183"/>
      <c r="U183"/>
      <c r="V183"/>
      <c r="W183"/>
      <c r="X183"/>
    </row>
    <row r="184" spans="2:24" s="22" customFormat="1" x14ac:dyDescent="0.2">
      <c r="B184" s="37"/>
      <c r="C184" s="37"/>
      <c r="D184" s="49"/>
      <c r="E184" s="82"/>
      <c r="F184" s="82"/>
      <c r="G184" s="82"/>
      <c r="H184" s="17"/>
      <c r="I184" s="17"/>
      <c r="J184" s="123"/>
      <c r="K184" s="138"/>
      <c r="L184"/>
      <c r="Q184"/>
      <c r="R184"/>
      <c r="S184"/>
      <c r="T184"/>
      <c r="U184"/>
      <c r="V184"/>
      <c r="W184"/>
      <c r="X184"/>
    </row>
    <row r="185" spans="2:24" s="22" customFormat="1" x14ac:dyDescent="0.2">
      <c r="B185" s="40"/>
      <c r="C185" s="40"/>
      <c r="D185" s="51"/>
      <c r="E185" s="159"/>
      <c r="F185" s="160"/>
      <c r="G185" s="160"/>
      <c r="H185" s="160"/>
      <c r="I185" s="160"/>
      <c r="J185" s="160"/>
      <c r="K185" s="138"/>
      <c r="L185"/>
      <c r="N185"/>
      <c r="Q185"/>
      <c r="R185"/>
      <c r="S185"/>
      <c r="T185"/>
      <c r="U185"/>
      <c r="V185"/>
      <c r="W185"/>
      <c r="X185"/>
    </row>
    <row r="186" spans="2:24" s="22" customFormat="1" x14ac:dyDescent="0.2">
      <c r="B186" s="160"/>
      <c r="C186" s="160"/>
      <c r="D186" s="49"/>
      <c r="E186" s="159"/>
      <c r="F186" s="160"/>
      <c r="G186" s="160"/>
      <c r="H186" s="160"/>
      <c r="I186" s="160"/>
      <c r="J186" s="160"/>
      <c r="K186" s="138"/>
      <c r="L186"/>
      <c r="Q186"/>
      <c r="R186"/>
      <c r="S186"/>
      <c r="T186"/>
      <c r="U186"/>
      <c r="V186"/>
      <c r="W186"/>
      <c r="X186"/>
    </row>
    <row r="187" spans="2:24" s="22" customFormat="1" x14ac:dyDescent="0.2">
      <c r="B187" s="100"/>
      <c r="C187" s="160"/>
      <c r="D187" s="160"/>
      <c r="E187" s="159"/>
      <c r="F187" s="160"/>
      <c r="G187" s="160"/>
      <c r="H187" s="160"/>
      <c r="I187" s="160"/>
      <c r="J187" s="160"/>
      <c r="K187" s="138"/>
      <c r="L187"/>
      <c r="Q187"/>
      <c r="R187"/>
      <c r="S187"/>
      <c r="T187"/>
      <c r="U187"/>
      <c r="V187"/>
      <c r="W187"/>
      <c r="X187"/>
    </row>
    <row r="188" spans="2:24" s="22" customFormat="1" x14ac:dyDescent="0.2">
      <c r="B188" s="38"/>
      <c r="C188" s="42"/>
      <c r="D188" s="160"/>
      <c r="E188" s="159"/>
      <c r="F188" s="160"/>
      <c r="G188" s="160"/>
      <c r="H188" s="160"/>
      <c r="I188" s="160"/>
      <c r="J188" s="160"/>
      <c r="K188" s="138"/>
      <c r="L188"/>
      <c r="Q188"/>
      <c r="R188"/>
      <c r="S188"/>
      <c r="T188"/>
      <c r="U188"/>
      <c r="V188"/>
      <c r="W188"/>
      <c r="X188"/>
    </row>
    <row r="189" spans="2:24" s="22" customFormat="1" x14ac:dyDescent="0.2">
      <c r="B189" s="38"/>
      <c r="C189" s="38"/>
      <c r="D189" s="38"/>
      <c r="E189" s="83"/>
      <c r="F189" s="44"/>
      <c r="G189" s="44"/>
      <c r="H189" s="160"/>
      <c r="I189" s="160"/>
      <c r="J189" s="124"/>
      <c r="K189" s="138"/>
      <c r="L189"/>
      <c r="Q189"/>
      <c r="R189"/>
      <c r="S189"/>
      <c r="T189"/>
      <c r="U189"/>
      <c r="V189"/>
      <c r="W189"/>
      <c r="X189"/>
    </row>
    <row r="190" spans="2:24" s="22" customFormat="1" x14ac:dyDescent="0.2">
      <c r="B190" s="160"/>
      <c r="C190" s="160"/>
      <c r="D190" s="160"/>
      <c r="E190" s="83"/>
      <c r="F190" s="44"/>
      <c r="G190" s="44"/>
      <c r="H190" s="160"/>
      <c r="I190" s="160"/>
      <c r="J190" s="124"/>
      <c r="K190" s="138"/>
      <c r="L190"/>
      <c r="Q190"/>
      <c r="R190"/>
      <c r="S190"/>
      <c r="T190"/>
      <c r="U190"/>
      <c r="V190"/>
      <c r="W190"/>
      <c r="X190"/>
    </row>
    <row r="191" spans="2:24" s="22" customFormat="1" x14ac:dyDescent="0.2">
      <c r="B191" s="160"/>
      <c r="C191" s="160"/>
      <c r="D191" s="160"/>
      <c r="E191" s="83"/>
      <c r="F191" s="44"/>
      <c r="G191" s="44"/>
      <c r="H191" s="160"/>
      <c r="I191" s="160"/>
      <c r="J191" s="124"/>
      <c r="K191" s="138"/>
      <c r="L191"/>
      <c r="Q191"/>
      <c r="R191"/>
      <c r="S191"/>
      <c r="T191"/>
      <c r="U191"/>
      <c r="V191"/>
      <c r="W191"/>
      <c r="X191"/>
    </row>
    <row r="192" spans="2:24" s="22" customFormat="1" x14ac:dyDescent="0.2">
      <c r="B192" s="160"/>
      <c r="C192" s="160"/>
      <c r="D192" s="160"/>
      <c r="E192" s="159"/>
      <c r="F192" s="160"/>
      <c r="G192" s="160"/>
      <c r="H192" s="160"/>
      <c r="I192" s="160"/>
      <c r="J192" s="160"/>
      <c r="K192" s="138"/>
      <c r="L192"/>
      <c r="Q192"/>
      <c r="R192"/>
      <c r="S192"/>
      <c r="T192"/>
      <c r="U192"/>
      <c r="V192"/>
      <c r="W192"/>
      <c r="X192"/>
    </row>
    <row r="193" spans="2:24" s="22" customFormat="1" ht="15.75" x14ac:dyDescent="0.2">
      <c r="B193" s="160"/>
      <c r="C193" s="160"/>
      <c r="D193" s="160"/>
      <c r="E193" s="84"/>
      <c r="F193" s="84"/>
      <c r="G193" s="84"/>
      <c r="H193" s="39"/>
      <c r="I193" s="39"/>
      <c r="J193" s="131"/>
      <c r="K193" s="140"/>
      <c r="L193"/>
      <c r="Q193"/>
      <c r="R193"/>
      <c r="S193"/>
      <c r="T193"/>
      <c r="U193"/>
      <c r="V193"/>
      <c r="W193"/>
      <c r="X193"/>
    </row>
    <row r="194" spans="2:24" s="22" customFormat="1" x14ac:dyDescent="0.2">
      <c r="B194" s="46"/>
      <c r="C194" s="46"/>
      <c r="D194" s="9"/>
      <c r="E194" s="78"/>
      <c r="F194" s="78"/>
      <c r="G194" s="78"/>
      <c r="H194" s="9"/>
      <c r="I194" s="9"/>
      <c r="J194" s="132"/>
      <c r="K194" s="132"/>
      <c r="L194"/>
      <c r="Q194"/>
      <c r="R194"/>
      <c r="S194"/>
      <c r="T194"/>
      <c r="U194"/>
      <c r="V194"/>
      <c r="W194"/>
      <c r="X194"/>
    </row>
    <row r="195" spans="2:24" s="22" customFormat="1" x14ac:dyDescent="0.2">
      <c r="B195" s="48"/>
      <c r="C195" s="46"/>
      <c r="D195" s="9"/>
      <c r="E195" s="54"/>
      <c r="F195" s="54"/>
      <c r="G195" s="54"/>
      <c r="H195" s="9"/>
      <c r="I195" s="9"/>
      <c r="J195" s="132"/>
      <c r="K195" s="132"/>
      <c r="L195"/>
      <c r="Q195"/>
      <c r="R195"/>
      <c r="S195"/>
      <c r="T195"/>
      <c r="U195"/>
      <c r="V195"/>
      <c r="W195"/>
      <c r="X195"/>
    </row>
    <row r="196" spans="2:24" s="22" customFormat="1" x14ac:dyDescent="0.2">
      <c r="B196" s="50"/>
      <c r="C196" s="50"/>
      <c r="D196" s="9"/>
      <c r="E196" s="85"/>
      <c r="F196" s="85"/>
      <c r="G196" s="85"/>
      <c r="H196" s="9"/>
      <c r="I196" s="9"/>
      <c r="J196" s="132"/>
      <c r="K196" s="132"/>
      <c r="L196"/>
      <c r="Q196"/>
      <c r="R196"/>
      <c r="S196"/>
      <c r="T196"/>
      <c r="U196"/>
      <c r="V196"/>
      <c r="W196"/>
      <c r="X196"/>
    </row>
    <row r="197" spans="2:24" s="22" customFormat="1" x14ac:dyDescent="0.2">
      <c r="B197" s="48"/>
      <c r="C197" s="46"/>
      <c r="D197" s="163"/>
      <c r="E197" s="86"/>
      <c r="F197" s="86"/>
      <c r="G197" s="86"/>
      <c r="H197" s="163"/>
      <c r="I197" s="163"/>
      <c r="J197" s="122"/>
      <c r="K197" s="122"/>
      <c r="L197"/>
      <c r="Q197"/>
      <c r="R197"/>
      <c r="S197"/>
      <c r="T197"/>
      <c r="U197"/>
      <c r="V197"/>
      <c r="W197"/>
      <c r="X197"/>
    </row>
    <row r="198" spans="2:24" x14ac:dyDescent="0.2">
      <c r="B198" s="50"/>
      <c r="C198" s="50"/>
    </row>
    <row r="199" spans="2:24" x14ac:dyDescent="0.2">
      <c r="B199" s="48"/>
      <c r="C199" s="46"/>
    </row>
    <row r="200" spans="2:24" x14ac:dyDescent="0.2">
      <c r="B200" s="50"/>
      <c r="C200" s="50"/>
    </row>
    <row r="201" spans="2:24" x14ac:dyDescent="0.2">
      <c r="B201" s="48"/>
      <c r="C201" s="46"/>
    </row>
    <row r="202" spans="2:24" x14ac:dyDescent="0.2">
      <c r="B202" s="160"/>
      <c r="C202" s="160"/>
    </row>
    <row r="203" spans="2:24" x14ac:dyDescent="0.2">
      <c r="B203" s="160"/>
      <c r="C203" s="160"/>
    </row>
    <row r="204" spans="2:24" x14ac:dyDescent="0.2">
      <c r="B204" s="38"/>
      <c r="C204" s="38"/>
    </row>
    <row r="205" spans="2:24" x14ac:dyDescent="0.2">
      <c r="B205" s="160"/>
      <c r="C205" s="160"/>
    </row>
    <row r="206" spans="2:24" x14ac:dyDescent="0.2">
      <c r="B206" s="160"/>
      <c r="C206" s="160"/>
    </row>
    <row r="207" spans="2:24" x14ac:dyDescent="0.2">
      <c r="B207" s="160"/>
      <c r="C207" s="160"/>
    </row>
    <row r="208" spans="2:24" x14ac:dyDescent="0.2">
      <c r="B208" s="160"/>
      <c r="C208" s="160"/>
    </row>
    <row r="209" spans="2:11" x14ac:dyDescent="0.2">
      <c r="B209" s="9"/>
      <c r="C209" s="9"/>
      <c r="D209" s="12"/>
      <c r="E209" s="87"/>
      <c r="F209" s="78"/>
      <c r="G209" s="78"/>
      <c r="H209" s="10"/>
      <c r="I209" s="10"/>
      <c r="J209" s="133"/>
    </row>
    <row r="210" spans="2:11" x14ac:dyDescent="0.2">
      <c r="B210" s="9"/>
      <c r="C210" s="9"/>
      <c r="D210" s="12"/>
      <c r="E210" s="87"/>
      <c r="F210" s="78"/>
      <c r="G210" s="78"/>
    </row>
    <row r="211" spans="2:11" x14ac:dyDescent="0.2">
      <c r="B211" s="9"/>
      <c r="C211" s="9"/>
      <c r="E211" s="87"/>
      <c r="F211" s="78"/>
      <c r="G211" s="78"/>
    </row>
    <row r="212" spans="2:11" x14ac:dyDescent="0.2">
      <c r="D212" s="35"/>
      <c r="E212" s="87"/>
      <c r="F212" s="78"/>
      <c r="G212" s="78"/>
    </row>
    <row r="213" spans="2:11" x14ac:dyDescent="0.2">
      <c r="D213" s="35"/>
      <c r="E213" s="87"/>
      <c r="F213" s="78"/>
      <c r="G213" s="78"/>
      <c r="K213" s="144"/>
    </row>
    <row r="217" spans="2:11" x14ac:dyDescent="0.2">
      <c r="D217" s="9"/>
      <c r="E217" s="78"/>
      <c r="F217" s="87"/>
      <c r="G217" s="87"/>
      <c r="H217" s="14"/>
      <c r="I217" s="14"/>
      <c r="J217" s="129"/>
      <c r="K217" s="133"/>
    </row>
    <row r="239" spans="12:12" x14ac:dyDescent="0.2">
      <c r="L239" s="21"/>
    </row>
    <row r="240" spans="12:12" x14ac:dyDescent="0.2">
      <c r="L240" s="21"/>
    </row>
    <row r="254" spans="2:24" s="22" customFormat="1" x14ac:dyDescent="0.2">
      <c r="B254" s="163"/>
      <c r="C254" s="163"/>
      <c r="D254" s="163"/>
      <c r="H254" s="163"/>
      <c r="I254" s="163"/>
      <c r="J254" s="122"/>
      <c r="K254" s="122"/>
      <c r="L254"/>
      <c r="M254" s="29"/>
      <c r="Q254"/>
      <c r="R254"/>
      <c r="S254"/>
      <c r="T254"/>
      <c r="U254"/>
      <c r="V254"/>
      <c r="W254"/>
      <c r="X254"/>
    </row>
    <row r="255" spans="2:24" s="22" customFormat="1" x14ac:dyDescent="0.2">
      <c r="B255" s="163"/>
      <c r="C255" s="163"/>
      <c r="D255" s="163"/>
      <c r="H255" s="163"/>
      <c r="I255" s="163"/>
      <c r="J255" s="122"/>
      <c r="K255" s="122"/>
      <c r="L255"/>
      <c r="M255" s="29"/>
      <c r="Q255"/>
      <c r="R255"/>
      <c r="S255"/>
      <c r="T255"/>
      <c r="U255"/>
      <c r="V255"/>
      <c r="W255"/>
      <c r="X255"/>
    </row>
  </sheetData>
  <mergeCells count="1">
    <mergeCell ref="M73:O73"/>
  </mergeCells>
  <printOptions horizontalCentered="1"/>
  <pageMargins left="0" right="0" top="0.75" bottom="0.75" header="0.3" footer="0.3"/>
  <pageSetup pageOrder="overThenDown" orientation="portrait" r:id="rId1"/>
  <headerFooter alignWithMargins="0">
    <oddHeader>&amp;C&amp;"Times New Roman,Bold"PLAT 4A06 BID SCHEDULE</oddHeader>
  </headerFooter>
  <rowBreaks count="2" manualBreakCount="2">
    <brk id="58" min="1" max="9" man="1"/>
    <brk id="106"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opLeftCell="A10" workbookViewId="0">
      <selection activeCell="A39" sqref="A39"/>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46" t="s">
        <v>95</v>
      </c>
      <c r="B1" t="s">
        <v>96</v>
      </c>
      <c r="C1" t="s">
        <v>1</v>
      </c>
      <c r="D1" t="s">
        <v>12</v>
      </c>
    </row>
    <row r="2" spans="1:9" ht="15" x14ac:dyDescent="0.2">
      <c r="A2" s="146" t="s">
        <v>42</v>
      </c>
      <c r="B2" t="s">
        <v>97</v>
      </c>
      <c r="C2">
        <v>184611.83</v>
      </c>
      <c r="D2" t="s">
        <v>98</v>
      </c>
    </row>
    <row r="3" spans="1:9" ht="15" x14ac:dyDescent="0.2">
      <c r="A3" s="146" t="s">
        <v>16</v>
      </c>
      <c r="B3" t="s">
        <v>99</v>
      </c>
      <c r="C3">
        <v>14105.13</v>
      </c>
      <c r="D3" t="s">
        <v>98</v>
      </c>
    </row>
    <row r="4" spans="1:9" ht="15" x14ac:dyDescent="0.2">
      <c r="A4" s="146" t="s">
        <v>17</v>
      </c>
      <c r="B4" t="s">
        <v>100</v>
      </c>
      <c r="C4">
        <v>49525.42</v>
      </c>
      <c r="D4" t="s">
        <v>98</v>
      </c>
    </row>
    <row r="5" spans="1:9" ht="15" x14ac:dyDescent="0.2">
      <c r="A5" s="146" t="s">
        <v>18</v>
      </c>
      <c r="B5" t="s">
        <v>101</v>
      </c>
      <c r="C5">
        <v>49525.42</v>
      </c>
      <c r="D5" t="s">
        <v>98</v>
      </c>
    </row>
    <row r="6" spans="1:9" ht="15" x14ac:dyDescent="0.2">
      <c r="A6" s="146" t="s">
        <v>43</v>
      </c>
      <c r="B6" t="s">
        <v>102</v>
      </c>
      <c r="C6">
        <v>14105.13</v>
      </c>
      <c r="D6" t="s">
        <v>98</v>
      </c>
    </row>
    <row r="7" spans="1:9" ht="15" x14ac:dyDescent="0.2">
      <c r="A7" s="146" t="s">
        <v>20</v>
      </c>
      <c r="B7" t="s">
        <v>103</v>
      </c>
      <c r="C7">
        <v>4407.335</v>
      </c>
      <c r="D7" t="s">
        <v>104</v>
      </c>
    </row>
    <row r="8" spans="1:9" ht="15" x14ac:dyDescent="0.2">
      <c r="A8" s="146" t="s">
        <v>21</v>
      </c>
      <c r="B8" t="s">
        <v>105</v>
      </c>
      <c r="C8">
        <v>5533.7389999999996</v>
      </c>
      <c r="D8" t="s">
        <v>104</v>
      </c>
    </row>
    <row r="9" spans="1:9" ht="15" x14ac:dyDescent="0.2">
      <c r="A9" s="146" t="s">
        <v>22</v>
      </c>
      <c r="B9" t="s">
        <v>106</v>
      </c>
      <c r="C9">
        <v>299.51900000000001</v>
      </c>
      <c r="D9" t="s">
        <v>104</v>
      </c>
    </row>
    <row r="10" spans="1:9" ht="15" x14ac:dyDescent="0.2">
      <c r="A10" s="146" t="s">
        <v>23</v>
      </c>
      <c r="B10" t="s">
        <v>107</v>
      </c>
      <c r="C10">
        <v>645.92100000000005</v>
      </c>
      <c r="D10" t="s">
        <v>104</v>
      </c>
    </row>
    <row r="11" spans="1:9" ht="15" x14ac:dyDescent="0.2">
      <c r="A11" s="146" t="s">
        <v>44</v>
      </c>
      <c r="B11" t="s">
        <v>108</v>
      </c>
      <c r="C11">
        <v>49893.59</v>
      </c>
      <c r="D11" t="s">
        <v>98</v>
      </c>
      <c r="I11" s="99"/>
    </row>
    <row r="12" spans="1:9" ht="15" x14ac:dyDescent="0.2">
      <c r="A12" s="146" t="s">
        <v>24</v>
      </c>
      <c r="B12" t="s">
        <v>109</v>
      </c>
      <c r="C12">
        <v>46187.68</v>
      </c>
      <c r="D12" t="s">
        <v>98</v>
      </c>
    </row>
    <row r="13" spans="1:9" ht="15" x14ac:dyDescent="0.2">
      <c r="A13" s="146" t="s">
        <v>25</v>
      </c>
      <c r="B13" t="s">
        <v>110</v>
      </c>
      <c r="C13">
        <v>40985.33</v>
      </c>
      <c r="D13" t="s">
        <v>98</v>
      </c>
    </row>
    <row r="14" spans="1:9" ht="15" x14ac:dyDescent="0.2">
      <c r="A14" s="146" t="s">
        <v>73</v>
      </c>
      <c r="B14" t="s">
        <v>111</v>
      </c>
      <c r="C14">
        <v>12</v>
      </c>
      <c r="D14" t="s">
        <v>112</v>
      </c>
    </row>
    <row r="15" spans="1:9" ht="15" x14ac:dyDescent="0.2">
      <c r="A15" s="146" t="s">
        <v>74</v>
      </c>
      <c r="B15" t="s">
        <v>113</v>
      </c>
      <c r="C15">
        <v>17</v>
      </c>
      <c r="D15" t="s">
        <v>112</v>
      </c>
    </row>
    <row r="16" spans="1:9" ht="15" x14ac:dyDescent="0.2">
      <c r="A16" s="146" t="s">
        <v>75</v>
      </c>
      <c r="B16" t="s">
        <v>114</v>
      </c>
      <c r="C16">
        <v>5533.7389999999996</v>
      </c>
      <c r="D16" t="s">
        <v>104</v>
      </c>
    </row>
    <row r="17" spans="1:4" ht="15" x14ac:dyDescent="0.2">
      <c r="A17" s="146" t="s">
        <v>76</v>
      </c>
      <c r="B17" t="s">
        <v>115</v>
      </c>
      <c r="C17">
        <v>149.76</v>
      </c>
      <c r="D17" t="s">
        <v>104</v>
      </c>
    </row>
    <row r="18" spans="1:4" ht="15" x14ac:dyDescent="0.2">
      <c r="A18" s="146" t="s">
        <v>87</v>
      </c>
      <c r="B18" t="s">
        <v>116</v>
      </c>
      <c r="C18">
        <v>1291.8409999999999</v>
      </c>
      <c r="D18" t="s">
        <v>104</v>
      </c>
    </row>
    <row r="19" spans="1:4" ht="15" x14ac:dyDescent="0.2">
      <c r="A19" s="146" t="s">
        <v>84</v>
      </c>
      <c r="B19" t="s">
        <v>117</v>
      </c>
      <c r="C19">
        <v>17</v>
      </c>
      <c r="D19" t="s">
        <v>112</v>
      </c>
    </row>
    <row r="20" spans="1:4" ht="15" x14ac:dyDescent="0.2">
      <c r="A20" s="146" t="s">
        <v>85</v>
      </c>
      <c r="B20" t="s">
        <v>118</v>
      </c>
      <c r="C20">
        <v>12</v>
      </c>
      <c r="D20" t="s">
        <v>112</v>
      </c>
    </row>
    <row r="21" spans="1:4" ht="15" x14ac:dyDescent="0.2">
      <c r="A21" s="146" t="s">
        <v>92</v>
      </c>
      <c r="B21" t="s">
        <v>119</v>
      </c>
      <c r="C21">
        <v>702.91</v>
      </c>
      <c r="D21" t="s">
        <v>98</v>
      </c>
    </row>
    <row r="22" spans="1:4" ht="15" x14ac:dyDescent="0.2">
      <c r="A22" s="146" t="s">
        <v>93</v>
      </c>
      <c r="B22" t="s">
        <v>120</v>
      </c>
      <c r="C22">
        <v>702.91</v>
      </c>
      <c r="D22" t="s">
        <v>98</v>
      </c>
    </row>
    <row r="23" spans="1:4" ht="15" x14ac:dyDescent="0.2">
      <c r="A23" s="146" t="s">
        <v>45</v>
      </c>
      <c r="B23" t="s">
        <v>121</v>
      </c>
      <c r="C23">
        <v>2898.7240000000002</v>
      </c>
      <c r="D23" t="s">
        <v>104</v>
      </c>
    </row>
    <row r="24" spans="1:4" ht="15" x14ac:dyDescent="0.2">
      <c r="A24" s="146" t="s">
        <v>26</v>
      </c>
      <c r="B24" t="s">
        <v>122</v>
      </c>
      <c r="C24">
        <v>7</v>
      </c>
      <c r="D24" t="s">
        <v>112</v>
      </c>
    </row>
    <row r="25" spans="1:4" ht="15" x14ac:dyDescent="0.2">
      <c r="A25" s="146" t="s">
        <v>46</v>
      </c>
      <c r="B25" t="s">
        <v>123</v>
      </c>
      <c r="C25">
        <v>5</v>
      </c>
      <c r="D25" t="s">
        <v>112</v>
      </c>
    </row>
    <row r="26" spans="1:4" ht="15" x14ac:dyDescent="0.2">
      <c r="A26" s="146" t="s">
        <v>47</v>
      </c>
      <c r="B26" t="s">
        <v>124</v>
      </c>
      <c r="C26">
        <v>5</v>
      </c>
      <c r="D26" t="s">
        <v>112</v>
      </c>
    </row>
    <row r="27" spans="1:4" ht="15" x14ac:dyDescent="0.2">
      <c r="A27" s="146" t="s">
        <v>27</v>
      </c>
      <c r="B27" t="s">
        <v>125</v>
      </c>
      <c r="C27">
        <v>5</v>
      </c>
      <c r="D27" t="s">
        <v>112</v>
      </c>
    </row>
    <row r="28" spans="1:4" ht="15" x14ac:dyDescent="0.2">
      <c r="A28" s="146" t="s">
        <v>28</v>
      </c>
      <c r="B28" t="s">
        <v>126</v>
      </c>
      <c r="C28">
        <v>56</v>
      </c>
      <c r="D28" t="s">
        <v>112</v>
      </c>
    </row>
    <row r="29" spans="1:4" ht="15" x14ac:dyDescent="0.2">
      <c r="A29" s="146" t="s">
        <v>48</v>
      </c>
      <c r="B29" t="s">
        <v>127</v>
      </c>
      <c r="C29">
        <v>19</v>
      </c>
      <c r="D29" t="s">
        <v>112</v>
      </c>
    </row>
    <row r="30" spans="1:4" ht="15" x14ac:dyDescent="0.2">
      <c r="A30" s="146" t="s">
        <v>29</v>
      </c>
      <c r="B30" t="s">
        <v>128</v>
      </c>
      <c r="C30">
        <v>2</v>
      </c>
      <c r="D30" t="s">
        <v>112</v>
      </c>
    </row>
    <row r="31" spans="1:4" ht="15" x14ac:dyDescent="0.2">
      <c r="A31" s="146" t="s">
        <v>129</v>
      </c>
      <c r="B31" t="s">
        <v>130</v>
      </c>
      <c r="C31">
        <v>4</v>
      </c>
      <c r="D31" t="s">
        <v>112</v>
      </c>
    </row>
    <row r="32" spans="1:4" ht="15" x14ac:dyDescent="0.2">
      <c r="A32" s="146" t="s">
        <v>131</v>
      </c>
      <c r="B32" t="s">
        <v>132</v>
      </c>
      <c r="C32">
        <v>1</v>
      </c>
      <c r="D32" t="s">
        <v>112</v>
      </c>
    </row>
    <row r="33" spans="1:4" ht="15" x14ac:dyDescent="0.2">
      <c r="A33" s="146" t="s">
        <v>83</v>
      </c>
      <c r="B33" t="s">
        <v>133</v>
      </c>
      <c r="C33">
        <v>3</v>
      </c>
      <c r="D33" t="s">
        <v>112</v>
      </c>
    </row>
    <row r="34" spans="1:4" ht="15" x14ac:dyDescent="0.2">
      <c r="A34" s="146" t="s">
        <v>31</v>
      </c>
      <c r="B34" t="s">
        <v>134</v>
      </c>
      <c r="C34">
        <v>1743.652</v>
      </c>
      <c r="D34" t="s">
        <v>104</v>
      </c>
    </row>
    <row r="35" spans="1:4" ht="15" x14ac:dyDescent="0.2">
      <c r="A35" s="146" t="s">
        <v>52</v>
      </c>
      <c r="B35" t="s">
        <v>135</v>
      </c>
      <c r="C35">
        <v>268.327</v>
      </c>
      <c r="D35" t="s">
        <v>104</v>
      </c>
    </row>
    <row r="36" spans="1:4" ht="15" x14ac:dyDescent="0.2">
      <c r="A36" s="146" t="s">
        <v>32</v>
      </c>
      <c r="B36" t="s">
        <v>136</v>
      </c>
      <c r="C36">
        <v>6</v>
      </c>
      <c r="D36" t="s">
        <v>112</v>
      </c>
    </row>
    <row r="37" spans="1:4" ht="15" x14ac:dyDescent="0.2">
      <c r="A37" s="146" t="s">
        <v>53</v>
      </c>
      <c r="B37" t="s">
        <v>137</v>
      </c>
      <c r="C37">
        <v>8</v>
      </c>
      <c r="D37" t="s">
        <v>112</v>
      </c>
    </row>
    <row r="38" spans="1:4" ht="15" x14ac:dyDescent="0.2">
      <c r="A38" s="146" t="s">
        <v>54</v>
      </c>
      <c r="B38" t="s">
        <v>138</v>
      </c>
      <c r="C38">
        <v>1</v>
      </c>
      <c r="D38" t="s">
        <v>112</v>
      </c>
    </row>
    <row r="39" spans="1:4" ht="15" x14ac:dyDescent="0.2">
      <c r="A39" s="146" t="s">
        <v>55</v>
      </c>
      <c r="B39" t="s">
        <v>139</v>
      </c>
      <c r="C39">
        <v>72</v>
      </c>
      <c r="D39" t="s">
        <v>112</v>
      </c>
    </row>
    <row r="40" spans="1:4" ht="15" x14ac:dyDescent="0.2">
      <c r="A40" s="146" t="s">
        <v>56</v>
      </c>
      <c r="B40" t="s">
        <v>140</v>
      </c>
      <c r="C40">
        <v>727.64</v>
      </c>
      <c r="D40" t="s">
        <v>69</v>
      </c>
    </row>
    <row r="41" spans="1:4" ht="15" x14ac:dyDescent="0.2">
      <c r="A41" s="146" t="s">
        <v>71</v>
      </c>
      <c r="B41" t="s">
        <v>141</v>
      </c>
      <c r="C41">
        <v>1</v>
      </c>
      <c r="D41" t="s">
        <v>112</v>
      </c>
    </row>
    <row r="42" spans="1:4" ht="15" x14ac:dyDescent="0.2">
      <c r="A42" s="146" t="s">
        <v>72</v>
      </c>
      <c r="B42" t="s">
        <v>142</v>
      </c>
      <c r="C42">
        <v>3</v>
      </c>
      <c r="D42" t="s">
        <v>112</v>
      </c>
    </row>
    <row r="43" spans="1:4" ht="15" x14ac:dyDescent="0.2">
      <c r="A43" s="146" t="s">
        <v>88</v>
      </c>
      <c r="B43" t="s">
        <v>143</v>
      </c>
      <c r="C43">
        <v>62</v>
      </c>
      <c r="D43" t="s">
        <v>112</v>
      </c>
    </row>
    <row r="44" spans="1:4" ht="15" x14ac:dyDescent="0.2">
      <c r="A44" s="146" t="s">
        <v>33</v>
      </c>
      <c r="B44" t="s">
        <v>144</v>
      </c>
      <c r="C44">
        <v>2</v>
      </c>
      <c r="D44" t="s">
        <v>112</v>
      </c>
    </row>
    <row r="45" spans="1:4" ht="15" x14ac:dyDescent="0.2">
      <c r="A45" s="146" t="s">
        <v>70</v>
      </c>
      <c r="B45" t="s">
        <v>145</v>
      </c>
      <c r="C45">
        <v>8</v>
      </c>
      <c r="D45" t="s">
        <v>112</v>
      </c>
    </row>
    <row r="46" spans="1:4" ht="15" x14ac:dyDescent="0.2">
      <c r="A46" s="146" t="s">
        <v>34</v>
      </c>
      <c r="B46" t="s">
        <v>146</v>
      </c>
      <c r="C46">
        <v>1</v>
      </c>
      <c r="D46" t="s">
        <v>112</v>
      </c>
    </row>
    <row r="47" spans="1:4" ht="15" x14ac:dyDescent="0.2">
      <c r="A47" s="146" t="s">
        <v>61</v>
      </c>
      <c r="B47" t="s">
        <v>147</v>
      </c>
      <c r="C47">
        <v>8</v>
      </c>
      <c r="D47" t="s">
        <v>112</v>
      </c>
    </row>
    <row r="48" spans="1:4" ht="15" x14ac:dyDescent="0.2">
      <c r="A48" s="146" t="s">
        <v>62</v>
      </c>
      <c r="B48" t="s">
        <v>148</v>
      </c>
      <c r="C48">
        <v>21</v>
      </c>
      <c r="D48" t="s">
        <v>112</v>
      </c>
    </row>
    <row r="49" spans="1:4" ht="15" x14ac:dyDescent="0.2">
      <c r="A49" s="146" t="s">
        <v>35</v>
      </c>
      <c r="B49" t="s">
        <v>149</v>
      </c>
      <c r="C49">
        <v>1</v>
      </c>
      <c r="D49" t="s">
        <v>112</v>
      </c>
    </row>
    <row r="50" spans="1:4" ht="15" x14ac:dyDescent="0.2">
      <c r="A50" s="146" t="s">
        <v>36</v>
      </c>
      <c r="B50" t="s">
        <v>150</v>
      </c>
      <c r="C50">
        <v>13.05</v>
      </c>
      <c r="D50" t="s">
        <v>104</v>
      </c>
    </row>
    <row r="51" spans="1:4" ht="15" x14ac:dyDescent="0.2">
      <c r="A51" s="146" t="s">
        <v>37</v>
      </c>
      <c r="B51" t="s">
        <v>151</v>
      </c>
      <c r="C51">
        <v>970.87800000000004</v>
      </c>
      <c r="D51" t="s">
        <v>104</v>
      </c>
    </row>
    <row r="52" spans="1:4" ht="15" x14ac:dyDescent="0.2">
      <c r="A52" s="146" t="s">
        <v>38</v>
      </c>
      <c r="B52" t="s">
        <v>152</v>
      </c>
      <c r="C52">
        <v>1</v>
      </c>
      <c r="D52" t="s">
        <v>112</v>
      </c>
    </row>
    <row r="53" spans="1:4" ht="15" x14ac:dyDescent="0.2">
      <c r="A53" s="146" t="s">
        <v>39</v>
      </c>
      <c r="B53" t="s">
        <v>153</v>
      </c>
      <c r="C53">
        <v>1</v>
      </c>
      <c r="D53" t="s">
        <v>112</v>
      </c>
    </row>
    <row r="54" spans="1:4" ht="15" x14ac:dyDescent="0.2">
      <c r="A54" s="146" t="s">
        <v>154</v>
      </c>
      <c r="B54" t="s">
        <v>155</v>
      </c>
      <c r="C54">
        <v>1</v>
      </c>
      <c r="D54" t="s">
        <v>112</v>
      </c>
    </row>
    <row r="55" spans="1:4" ht="15" x14ac:dyDescent="0.2">
      <c r="A55" s="146"/>
    </row>
    <row r="56" spans="1:4" ht="15" x14ac:dyDescent="0.2">
      <c r="A56" s="146"/>
    </row>
    <row r="57" spans="1:4" ht="15" x14ac:dyDescent="0.2">
      <c r="A57" s="146"/>
    </row>
    <row r="58" spans="1:4" ht="15" x14ac:dyDescent="0.2">
      <c r="A58" s="146"/>
    </row>
    <row r="59" spans="1:4" ht="15" x14ac:dyDescent="0.2">
      <c r="A59" s="146"/>
    </row>
    <row r="60" spans="1:4" ht="15" x14ac:dyDescent="0.2">
      <c r="A60" s="146"/>
    </row>
    <row r="61" spans="1:4" ht="15" x14ac:dyDescent="0.2">
      <c r="A61" s="146"/>
    </row>
    <row r="62" spans="1:4" ht="15" x14ac:dyDescent="0.2">
      <c r="A62" s="14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4A06</vt:lpstr>
      <vt:lpstr>QTO ITEMS</vt:lpstr>
      <vt:lpstr>'4A06'!Print_Area</vt:lpstr>
      <vt:lpstr>'4A06'!Print_Titles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2013-07-08T14:36:37Z</cp:lastPrinted>
  <dcterms:created xsi:type="dcterms:W3CDTF">2000-02-04T19:07:41Z</dcterms:created>
  <dcterms:modified xsi:type="dcterms:W3CDTF">2013-07-15T18:16:05Z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