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955" windowHeight="7860"/>
  </bookViews>
  <sheets>
    <sheet name="Mass Grading ETC" sheetId="1" r:id="rId1"/>
  </sheets>
  <definedNames>
    <definedName name="_xlnm.Print_Area" localSheetId="0">'Mass Grading ETC'!$A$1:$C$10</definedName>
  </definedNames>
  <calcPr calcId="145621"/>
</workbook>
</file>

<file path=xl/calcChain.xml><?xml version="1.0" encoding="utf-8"?>
<calcChain xmlns="http://schemas.openxmlformats.org/spreadsheetml/2006/main">
  <c r="B21" i="1" l="1"/>
  <c r="B22" i="1" s="1"/>
  <c r="D16" i="1"/>
  <c r="E8" i="1"/>
  <c r="F8" i="1"/>
  <c r="G8" i="1"/>
  <c r="H8" i="1"/>
  <c r="I8" i="1"/>
  <c r="J8" i="1"/>
  <c r="J10" i="1" s="1"/>
  <c r="K8" i="1"/>
  <c r="K10" i="1" s="1"/>
  <c r="L8" i="1"/>
  <c r="L10" i="1" s="1"/>
  <c r="D8" i="1"/>
  <c r="C8" i="1"/>
  <c r="M5" i="1"/>
  <c r="C9" i="1" l="1"/>
  <c r="G10" i="1" l="1"/>
  <c r="H10" i="1"/>
  <c r="I10" i="1"/>
  <c r="M9" i="1"/>
  <c r="D10" i="1"/>
  <c r="E10" i="1"/>
  <c r="M6" i="1"/>
  <c r="F10" i="1"/>
  <c r="C10" i="1" l="1"/>
  <c r="M10" i="1" s="1"/>
  <c r="M8" i="1"/>
</calcChain>
</file>

<file path=xl/sharedStrings.xml><?xml version="1.0" encoding="utf-8"?>
<sst xmlns="http://schemas.openxmlformats.org/spreadsheetml/2006/main" count="19" uniqueCount="18">
  <si>
    <t>Job Number 3000-003-M11</t>
  </si>
  <si>
    <t>Estimates to Complete</t>
  </si>
  <si>
    <t>ETC</t>
  </si>
  <si>
    <t>Rate</t>
  </si>
  <si>
    <t>difference</t>
  </si>
  <si>
    <t>totals</t>
  </si>
  <si>
    <t>Remaining Grading</t>
  </si>
  <si>
    <t>2015 Plan</t>
  </si>
  <si>
    <t>New Budget 2016 Plan</t>
  </si>
  <si>
    <t>Remaining Yards Estimated to Move</t>
  </si>
  <si>
    <t>Yards</t>
  </si>
  <si>
    <t>Cost/Yard</t>
  </si>
  <si>
    <t>Total</t>
  </si>
  <si>
    <t>Village to Grade</t>
  </si>
  <si>
    <t>Village 5 Remaining Areas</t>
  </si>
  <si>
    <t xml:space="preserve">V10 North/SS CDA </t>
  </si>
  <si>
    <t>Cost per yard assumes that haul distances are less than 0.5 miles</t>
  </si>
  <si>
    <t>East Side Mass Grading 2016 Plan 3-14-2016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</si>
</sst>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>
      <alignment vertical="top"/>
    </xf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1" fillId="0" borderId="0" xfId="1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165" fontId="0" fillId="0" borderId="0" xfId="0" applyNumberFormat="1"/>
    <xf numFmtId="44" fontId="0" fillId="0" borderId="0" xfId="1" applyFont="1" applyFill="1"/>
    <xf numFmtId="164" fontId="0" fillId="0" borderId="0" xfId="0" applyNumberFormat="1" applyFill="1"/>
    <xf numFmtId="0" fontId="4" fillId="0" borderId="0" xfId="0" applyFont="1" applyFill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164" fontId="4" fillId="0" borderId="0" xfId="1" applyNumberFormat="1" applyFont="1"/>
    <xf numFmtId="164" fontId="0" fillId="0" borderId="2" xfId="0" applyNumberFormat="1" applyBorder="1"/>
    <xf numFmtId="164" fontId="4" fillId="0" borderId="0" xfId="0" applyNumberFormat="1" applyFont="1"/>
    <xf numFmtId="0" fontId="5" fillId="0" borderId="3" xfId="0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1" fillId="0" borderId="2" xfId="1" applyNumberFormat="1" applyBorder="1"/>
    <xf numFmtId="44" fontId="0" fillId="0" borderId="0" xfId="1" applyFont="1"/>
    <xf numFmtId="43" fontId="0" fillId="0" borderId="0" xfId="0" applyNumberFormat="1"/>
    <xf numFmtId="44" fontId="5" fillId="2" borderId="0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1" fillId="0" borderId="0" xfId="1" applyNumberFormat="1" applyFont="1"/>
    <xf numFmtId="44" fontId="6" fillId="0" borderId="0" xfId="1" applyFont="1" applyFill="1"/>
    <xf numFmtId="44" fontId="1" fillId="0" borderId="2" xfId="0" applyNumberFormat="1" applyFont="1" applyBorder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1" fillId="0" borderId="0" xfId="0" applyFont="1"/>
    <xf numFmtId="44" fontId="0" fillId="0" borderId="0" xfId="0" applyNumberFormat="1"/>
    <xf numFmtId="165" fontId="0" fillId="0" borderId="0" xfId="3" applyNumberFormat="1" applyFont="1"/>
    <xf numFmtId="0" fontId="1" fillId="0" borderId="2" xfId="0" applyFont="1" applyBorder="1"/>
    <xf numFmtId="165" fontId="0" fillId="0" borderId="2" xfId="3" applyNumberFormat="1" applyFont="1" applyBorder="1"/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Normal="130" zoomScaleSheetLayoutView="100" workbookViewId="0">
      <selection activeCell="F27" sqref="F27"/>
    </sheetView>
  </sheetViews>
  <sheetFormatPr defaultRowHeight="12.75" x14ac:dyDescent="0.2"/>
  <cols>
    <col min="1" max="1" width="32.28515625" customWidth="1"/>
    <col min="2" max="2" width="12" customWidth="1"/>
    <col min="3" max="3" width="14.140625" customWidth="1"/>
    <col min="4" max="4" width="14" bestFit="1" customWidth="1"/>
    <col min="5" max="5" width="11.85546875" bestFit="1" customWidth="1"/>
    <col min="6" max="6" width="11.28515625" bestFit="1" customWidth="1"/>
    <col min="7" max="11" width="11.28515625" customWidth="1"/>
    <col min="12" max="12" width="11.28515625" bestFit="1" customWidth="1"/>
    <col min="13" max="13" width="11.85546875" bestFit="1" customWidth="1"/>
    <col min="14" max="18" width="11.28515625" bestFit="1" customWidth="1"/>
    <col min="19" max="19" width="11.85546875" bestFit="1" customWidth="1"/>
    <col min="20" max="20" width="5.7109375" customWidth="1"/>
    <col min="21" max="22" width="9.28515625" bestFit="1" customWidth="1"/>
    <col min="23" max="23" width="13.140625" bestFit="1" customWidth="1"/>
    <col min="24" max="24" width="14.5703125" bestFit="1" customWidth="1"/>
    <col min="26" max="26" width="11.28515625" bestFit="1" customWidth="1"/>
  </cols>
  <sheetData>
    <row r="1" spans="1:13" ht="18" x14ac:dyDescent="0.25">
      <c r="A1" s="1" t="s">
        <v>17</v>
      </c>
      <c r="B1" s="1"/>
      <c r="C1" s="1"/>
    </row>
    <row r="2" spans="1:13" x14ac:dyDescent="0.2">
      <c r="A2" t="s">
        <v>0</v>
      </c>
    </row>
    <row r="3" spans="1:13" x14ac:dyDescent="0.2">
      <c r="A3" s="28"/>
      <c r="M3" s="22"/>
    </row>
    <row r="4" spans="1:13" s="6" customFormat="1" x14ac:dyDescent="0.2">
      <c r="A4" s="7" t="s">
        <v>1</v>
      </c>
      <c r="B4" s="8" t="s">
        <v>3</v>
      </c>
      <c r="C4" s="5" t="s">
        <v>2</v>
      </c>
      <c r="D4" s="18">
        <v>2015</v>
      </c>
      <c r="E4" s="18">
        <v>2016</v>
      </c>
      <c r="F4" s="18">
        <v>2017</v>
      </c>
      <c r="G4" s="18">
        <v>2018</v>
      </c>
      <c r="H4" s="18">
        <v>2019</v>
      </c>
      <c r="I4" s="18">
        <v>2020</v>
      </c>
      <c r="J4" s="18">
        <v>2021</v>
      </c>
      <c r="K4" s="18">
        <v>2022</v>
      </c>
      <c r="L4" s="18">
        <v>2023</v>
      </c>
      <c r="M4" s="22"/>
    </row>
    <row r="5" spans="1:13" x14ac:dyDescent="0.2">
      <c r="A5" s="12" t="s">
        <v>6</v>
      </c>
      <c r="B5" s="10"/>
      <c r="C5" s="26">
        <v>1100000</v>
      </c>
      <c r="D5" s="11">
        <v>0</v>
      </c>
      <c r="E5" s="11">
        <v>400000</v>
      </c>
      <c r="F5" s="11"/>
      <c r="G5" s="11">
        <v>150000</v>
      </c>
      <c r="H5" s="11">
        <v>150000</v>
      </c>
      <c r="I5" s="11">
        <v>100000</v>
      </c>
      <c r="J5" s="11">
        <v>100000</v>
      </c>
      <c r="K5" s="11">
        <v>100000</v>
      </c>
      <c r="L5" s="11">
        <v>100000</v>
      </c>
      <c r="M5" s="22">
        <f>C5-SUM(D5:L5)</f>
        <v>0</v>
      </c>
    </row>
    <row r="6" spans="1:13" x14ac:dyDescent="0.2">
      <c r="A6" s="4"/>
      <c r="B6" s="9"/>
      <c r="C6" s="13"/>
      <c r="D6" s="15"/>
      <c r="E6" s="15"/>
      <c r="F6" s="15"/>
      <c r="G6" s="15"/>
      <c r="H6" s="15"/>
      <c r="I6" s="15"/>
      <c r="J6" s="15"/>
      <c r="K6" s="15"/>
      <c r="L6" s="15"/>
      <c r="M6" s="22">
        <f>C6-SUM(D6:L6)</f>
        <v>0</v>
      </c>
    </row>
    <row r="7" spans="1:13" x14ac:dyDescent="0.2">
      <c r="A7" s="4"/>
      <c r="B7" s="9"/>
      <c r="C7" s="19" t="s">
        <v>5</v>
      </c>
      <c r="D7" s="18">
        <v>2015</v>
      </c>
      <c r="E7" s="18">
        <v>2016</v>
      </c>
      <c r="F7" s="18">
        <v>2017</v>
      </c>
      <c r="G7" s="18">
        <v>2018</v>
      </c>
      <c r="H7" s="18">
        <v>2019</v>
      </c>
      <c r="I7" s="18">
        <v>2020</v>
      </c>
      <c r="J7" s="18">
        <v>2021</v>
      </c>
      <c r="K7" s="18">
        <v>2022</v>
      </c>
      <c r="L7" s="18">
        <v>2023</v>
      </c>
      <c r="M7" s="22"/>
    </row>
    <row r="8" spans="1:13" x14ac:dyDescent="0.2">
      <c r="A8" s="14"/>
      <c r="B8" s="23" t="s">
        <v>8</v>
      </c>
      <c r="C8" s="24">
        <f>C5</f>
        <v>1100000</v>
      </c>
      <c r="D8" s="24">
        <f>D5</f>
        <v>0</v>
      </c>
      <c r="E8" s="24">
        <f t="shared" ref="E8:L8" si="0">E5</f>
        <v>400000</v>
      </c>
      <c r="F8" s="24">
        <f t="shared" si="0"/>
        <v>0</v>
      </c>
      <c r="G8" s="24">
        <f t="shared" si="0"/>
        <v>150000</v>
      </c>
      <c r="H8" s="24">
        <f t="shared" si="0"/>
        <v>150000</v>
      </c>
      <c r="I8" s="24">
        <f t="shared" si="0"/>
        <v>100000</v>
      </c>
      <c r="J8" s="24">
        <f t="shared" si="0"/>
        <v>100000</v>
      </c>
      <c r="K8" s="24">
        <f t="shared" si="0"/>
        <v>100000</v>
      </c>
      <c r="L8" s="24">
        <f t="shared" si="0"/>
        <v>100000</v>
      </c>
      <c r="M8" s="22">
        <f>C8-SUM(D8:L8)</f>
        <v>0</v>
      </c>
    </row>
    <row r="9" spans="1:13" x14ac:dyDescent="0.2">
      <c r="B9" s="27" t="s">
        <v>7</v>
      </c>
      <c r="C9" s="16">
        <f>SUM(D9:L9)</f>
        <v>1100000</v>
      </c>
      <c r="D9" s="20">
        <v>0</v>
      </c>
      <c r="E9" s="20">
        <v>400000</v>
      </c>
      <c r="F9" s="20"/>
      <c r="G9" s="20">
        <v>150000</v>
      </c>
      <c r="H9" s="20">
        <v>150000</v>
      </c>
      <c r="I9" s="20">
        <v>100000</v>
      </c>
      <c r="J9" s="20">
        <v>100000</v>
      </c>
      <c r="K9" s="20">
        <v>100000</v>
      </c>
      <c r="L9" s="20">
        <v>100000</v>
      </c>
      <c r="M9" s="22">
        <f>C9-SUM(D9:L9)</f>
        <v>0</v>
      </c>
    </row>
    <row r="10" spans="1:13" x14ac:dyDescent="0.2">
      <c r="B10" s="3" t="s">
        <v>4</v>
      </c>
      <c r="C10" s="17">
        <f>SUM(D10:L10)</f>
        <v>0</v>
      </c>
      <c r="D10" s="25">
        <f t="shared" ref="D10:F10" si="1">D9-D8</f>
        <v>0</v>
      </c>
      <c r="E10" s="25">
        <f t="shared" si="1"/>
        <v>0</v>
      </c>
      <c r="F10" s="2">
        <f t="shared" si="1"/>
        <v>0</v>
      </c>
      <c r="G10" s="2">
        <f>G9-G8</f>
        <v>0</v>
      </c>
      <c r="H10" s="2">
        <f>H9-H8</f>
        <v>0</v>
      </c>
      <c r="I10" s="2">
        <f>I9-I8</f>
        <v>0</v>
      </c>
      <c r="J10" s="2">
        <f t="shared" ref="J10:L10" si="2">J9-J8</f>
        <v>0</v>
      </c>
      <c r="K10" s="2">
        <f t="shared" si="2"/>
        <v>0</v>
      </c>
      <c r="L10" s="2">
        <f t="shared" si="2"/>
        <v>0</v>
      </c>
      <c r="M10" s="22">
        <f>C10-SUM(D10:L10)</f>
        <v>0</v>
      </c>
    </row>
    <row r="15" spans="1:13" x14ac:dyDescent="0.2">
      <c r="A15" s="29" t="s">
        <v>9</v>
      </c>
      <c r="B15" s="29" t="s">
        <v>10</v>
      </c>
      <c r="C15" s="29" t="s">
        <v>11</v>
      </c>
      <c r="D15" s="29" t="s">
        <v>12</v>
      </c>
    </row>
    <row r="16" spans="1:13" x14ac:dyDescent="0.2">
      <c r="B16" s="31">
        <v>314286</v>
      </c>
      <c r="C16" s="21">
        <v>3.5</v>
      </c>
      <c r="D16" s="30">
        <f>B16*C16</f>
        <v>1100001</v>
      </c>
      <c r="F16" s="29" t="s">
        <v>16</v>
      </c>
    </row>
    <row r="18" spans="1:2" x14ac:dyDescent="0.2">
      <c r="A18" s="29" t="s">
        <v>13</v>
      </c>
    </row>
    <row r="20" spans="1:2" x14ac:dyDescent="0.2">
      <c r="A20" s="29" t="s">
        <v>14</v>
      </c>
      <c r="B20" s="31">
        <v>200000</v>
      </c>
    </row>
    <row r="21" spans="1:2" x14ac:dyDescent="0.2">
      <c r="A21" s="32" t="s">
        <v>15</v>
      </c>
      <c r="B21" s="33">
        <f>B16-B20</f>
        <v>114286</v>
      </c>
    </row>
    <row r="22" spans="1:2" x14ac:dyDescent="0.2">
      <c r="A22" s="29" t="s">
        <v>12</v>
      </c>
      <c r="B22" s="9">
        <f>SUM(B20:B21)</f>
        <v>314286</v>
      </c>
    </row>
  </sheetData>
  <phoneticPr fontId="2" type="noConversion"/>
  <pageMargins left="0.75" right="0.75" top="1" bottom="1" header="0.5" footer="0.5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Mass Grading ETC</vt:lpstr>
      <vt:lpstr>'Mass Grading ETC'!Print_Area</vt:lpstr>
    </vt:vector>
  </TitlesOfParts>
  <Company>RTSI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kirbya</dc:creator>
  <cp:lastModifiedBy>Langston, Gary (RTKC)</cp:lastModifiedBy>
  <cp:lastPrinted>2007-07-18T20:48:27Z</cp:lastPrinted>
  <dcterms:created xsi:type="dcterms:W3CDTF">2007-07-18T15:52:22Z</dcterms:created>
  <dcterms:modified xsi:type="dcterms:W3CDTF">2016-03-14T21:17:44Z</dcterms:modified>
</cp:coreProperties>
</file>